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xr:revisionPtr revIDLastSave="0" documentId="8_{7819E37B-8A9B-4A30-A649-EDE533F27B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snovni podaci" sheetId="2" r:id="rId1"/>
    <sheet name="Neto prihod projek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N32" i="1"/>
  <c r="J32" i="1"/>
  <c r="F32" i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M23" i="1"/>
  <c r="M32" i="1" s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N20" i="1"/>
  <c r="N30" i="1" s="1"/>
  <c r="N33" i="1" s="1"/>
  <c r="J20" i="1"/>
  <c r="J30" i="1" s="1"/>
  <c r="J33" i="1" s="1"/>
  <c r="F20" i="1"/>
  <c r="F30" i="1" s="1"/>
  <c r="F33" i="1" s="1"/>
  <c r="F36" i="1" s="1"/>
  <c r="F37" i="1" s="1"/>
  <c r="O19" i="1"/>
  <c r="N19" i="1"/>
  <c r="M19" i="1"/>
  <c r="L19" i="1"/>
  <c r="K19" i="1"/>
  <c r="J19" i="1"/>
  <c r="I19" i="1"/>
  <c r="H19" i="1"/>
  <c r="G19" i="1"/>
  <c r="F19" i="1"/>
  <c r="E19" i="1"/>
  <c r="O13" i="1"/>
  <c r="O20" i="1" s="1"/>
  <c r="O30" i="1" s="1"/>
  <c r="O33" i="1" s="1"/>
  <c r="N13" i="1"/>
  <c r="M13" i="1"/>
  <c r="M20" i="1" s="1"/>
  <c r="M30" i="1" s="1"/>
  <c r="M33" i="1" s="1"/>
  <c r="L13" i="1"/>
  <c r="L20" i="1" s="1"/>
  <c r="L30" i="1" s="1"/>
  <c r="L33" i="1" s="1"/>
  <c r="K13" i="1"/>
  <c r="K20" i="1" s="1"/>
  <c r="K30" i="1" s="1"/>
  <c r="K33" i="1" s="1"/>
  <c r="J13" i="1"/>
  <c r="I13" i="1"/>
  <c r="I20" i="1" s="1"/>
  <c r="I30" i="1" s="1"/>
  <c r="I33" i="1" s="1"/>
  <c r="H13" i="1"/>
  <c r="H20" i="1" s="1"/>
  <c r="H30" i="1" s="1"/>
  <c r="H33" i="1" s="1"/>
  <c r="G13" i="1"/>
  <c r="G20" i="1" s="1"/>
  <c r="G30" i="1" s="1"/>
  <c r="G33" i="1" s="1"/>
  <c r="F13" i="1"/>
  <c r="E13" i="1"/>
  <c r="E20" i="1" s="1"/>
  <c r="E30" i="1" s="1"/>
  <c r="E33" i="1" s="1"/>
  <c r="E36" i="1" s="1"/>
  <c r="G35" i="1" l="1"/>
  <c r="H35" i="1" s="1"/>
  <c r="H36" i="1" s="1"/>
  <c r="H37" i="1" s="1"/>
  <c r="I35" i="1" l="1"/>
  <c r="G36" i="1"/>
  <c r="G37" i="1" l="1"/>
  <c r="I36" i="1"/>
  <c r="I37" i="1" s="1"/>
  <c r="J35" i="1"/>
  <c r="K35" i="1" l="1"/>
  <c r="J36" i="1"/>
  <c r="J37" i="1" s="1"/>
  <c r="L35" i="1" l="1"/>
  <c r="K36" i="1"/>
  <c r="K37" i="1" l="1"/>
  <c r="M35" i="1"/>
  <c r="L36" i="1"/>
  <c r="L37" i="1" s="1"/>
  <c r="M36" i="1" l="1"/>
  <c r="M37" i="1" s="1"/>
  <c r="N35" i="1"/>
  <c r="O35" i="1" l="1"/>
  <c r="N36" i="1"/>
  <c r="N37" i="1" s="1"/>
  <c r="O37" i="1" l="1"/>
  <c r="O40" i="1" s="1"/>
  <c r="O34" i="1"/>
  <c r="O36" i="1" s="1"/>
  <c r="O38" i="1" s="1"/>
  <c r="O39" i="1" s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<sst xmlns="http://schemas.openxmlformats.org/spreadsheetml/2006/main" count="40" uniqueCount="38">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</sst>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</cellXfs>
  <cellStyles count="3">
    <cellStyle name="Normalno" xfId="0" builtinId="0"/>
    <cellStyle name="Normalny 2" xfId="2" xr:uid="{00000000-0005-0000-0000-000001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89"/>
  <sheetViews>
    <sheetView workbookViewId="0">
      <selection activeCell="B13" sqref="B13:D13"/>
    </sheetView>
  </sheetViews>
  <sheetFormatPr defaultRowHeight="16.5" x14ac:dyDescent="0.3"/>
  <cols>
    <col min="1" max="16384" width="9.140625" style="24"/>
  </cols>
  <sheetData>
    <row r="1" spans="1:6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6"/>
  <sheetViews>
    <sheetView tabSelected="1" zoomScaleNormal="100" workbookViewId="0">
      <selection activeCell="C4" sqref="C4:O6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68" t="s"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44"/>
      <c r="B8" s="44"/>
      <c r="C8" s="60" t="s">
        <v>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44"/>
      <c r="Q8" s="44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44"/>
      <c r="B9" s="44"/>
      <c r="C9" s="61" t="s">
        <v>2</v>
      </c>
      <c r="D9" s="62"/>
      <c r="E9" s="65" t="s">
        <v>3</v>
      </c>
      <c r="F9" s="66"/>
      <c r="G9" s="66"/>
      <c r="H9" s="66"/>
      <c r="I9" s="66"/>
      <c r="J9" s="66"/>
      <c r="K9" s="66"/>
      <c r="L9" s="66"/>
      <c r="M9" s="66"/>
      <c r="N9" s="66"/>
      <c r="O9" s="67"/>
      <c r="P9" s="44"/>
      <c r="Q9" s="44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44"/>
      <c r="B10" s="44"/>
      <c r="C10" s="63"/>
      <c r="D10" s="64"/>
      <c r="E10" s="7">
        <v>2020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44"/>
      <c r="Q10" s="44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44"/>
      <c r="B11" s="44"/>
      <c r="C11" s="45" t="s">
        <v>36</v>
      </c>
      <c r="D11" s="46"/>
      <c r="E11" s="11"/>
      <c r="F11" s="34">
        <v>100000</v>
      </c>
      <c r="G11" s="34">
        <v>100000</v>
      </c>
      <c r="H11" s="34">
        <v>100000</v>
      </c>
      <c r="I11" s="34">
        <v>100000</v>
      </c>
      <c r="J11" s="34">
        <v>100000</v>
      </c>
      <c r="K11" s="34">
        <v>100000</v>
      </c>
      <c r="L11" s="34">
        <v>100000</v>
      </c>
      <c r="M11" s="34">
        <v>100000</v>
      </c>
      <c r="N11" s="34">
        <v>100000</v>
      </c>
      <c r="O11" s="34">
        <v>100000</v>
      </c>
      <c r="P11" s="44"/>
      <c r="Q11" s="44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44"/>
      <c r="B12" s="44"/>
      <c r="C12" s="45" t="s">
        <v>37</v>
      </c>
      <c r="D12" s="46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4"/>
      <c r="Q12" s="44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44"/>
      <c r="B13" s="44"/>
      <c r="C13" s="56" t="s">
        <v>28</v>
      </c>
      <c r="D13" s="57"/>
      <c r="E13" s="3">
        <f>E11+E12</f>
        <v>0</v>
      </c>
      <c r="F13" s="3">
        <f t="shared" ref="F13:O13" si="0">F11+F12</f>
        <v>100000</v>
      </c>
      <c r="G13" s="3">
        <f t="shared" si="0"/>
        <v>100000</v>
      </c>
      <c r="H13" s="3">
        <f t="shared" si="0"/>
        <v>100000</v>
      </c>
      <c r="I13" s="3">
        <f t="shared" si="0"/>
        <v>100000</v>
      </c>
      <c r="J13" s="3">
        <f t="shared" si="0"/>
        <v>100000</v>
      </c>
      <c r="K13" s="3">
        <f t="shared" si="0"/>
        <v>100000</v>
      </c>
      <c r="L13" s="3">
        <f t="shared" si="0"/>
        <v>100000</v>
      </c>
      <c r="M13" s="3">
        <f t="shared" si="0"/>
        <v>100000</v>
      </c>
      <c r="N13" s="3">
        <f t="shared" si="0"/>
        <v>100000</v>
      </c>
      <c r="O13" s="3">
        <f t="shared" si="0"/>
        <v>100000</v>
      </c>
      <c r="P13" s="44"/>
      <c r="Q13" s="44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44"/>
      <c r="B14" s="44"/>
      <c r="C14" s="45" t="s">
        <v>17</v>
      </c>
      <c r="D14" s="46"/>
      <c r="E14" s="11"/>
      <c r="F14" s="34">
        <v>50000</v>
      </c>
      <c r="G14" s="34">
        <v>50000</v>
      </c>
      <c r="H14" s="34">
        <v>50000</v>
      </c>
      <c r="I14" s="34">
        <v>50000</v>
      </c>
      <c r="J14" s="34">
        <v>50000</v>
      </c>
      <c r="K14" s="34">
        <v>50000</v>
      </c>
      <c r="L14" s="34">
        <v>50000</v>
      </c>
      <c r="M14" s="34">
        <v>50000</v>
      </c>
      <c r="N14" s="34">
        <v>50000</v>
      </c>
      <c r="O14" s="34">
        <v>50000</v>
      </c>
      <c r="P14" s="44"/>
      <c r="Q14" s="44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44"/>
      <c r="B15" s="44"/>
      <c r="C15" s="45" t="s">
        <v>34</v>
      </c>
      <c r="D15" s="46"/>
      <c r="E15" s="11"/>
      <c r="F15" s="34">
        <v>30000</v>
      </c>
      <c r="G15" s="34">
        <v>30000</v>
      </c>
      <c r="H15" s="34">
        <v>30000</v>
      </c>
      <c r="I15" s="34">
        <v>30000</v>
      </c>
      <c r="J15" s="34">
        <v>30000</v>
      </c>
      <c r="K15" s="34">
        <v>30000</v>
      </c>
      <c r="L15" s="34">
        <v>30000</v>
      </c>
      <c r="M15" s="34">
        <v>30000</v>
      </c>
      <c r="N15" s="34">
        <v>30000</v>
      </c>
      <c r="O15" s="34">
        <v>30000</v>
      </c>
      <c r="P15" s="44"/>
      <c r="Q15" s="44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44"/>
      <c r="B16" s="44"/>
      <c r="C16" s="45" t="s">
        <v>18</v>
      </c>
      <c r="D16" s="46"/>
      <c r="E16" s="11"/>
      <c r="F16" s="34">
        <v>10000</v>
      </c>
      <c r="G16" s="34">
        <v>10000</v>
      </c>
      <c r="H16" s="34">
        <v>10000</v>
      </c>
      <c r="I16" s="34">
        <v>10000</v>
      </c>
      <c r="J16" s="34">
        <v>10000</v>
      </c>
      <c r="K16" s="34">
        <v>10000</v>
      </c>
      <c r="L16" s="34">
        <v>10000</v>
      </c>
      <c r="M16" s="34">
        <v>10000</v>
      </c>
      <c r="N16" s="34">
        <v>10000</v>
      </c>
      <c r="O16" s="34">
        <v>10000</v>
      </c>
      <c r="P16" s="44"/>
      <c r="Q16" s="44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44"/>
      <c r="B17" s="44"/>
      <c r="C17" s="45" t="s">
        <v>4</v>
      </c>
      <c r="D17" s="46"/>
      <c r="E17" s="11"/>
      <c r="F17" s="34">
        <v>10000</v>
      </c>
      <c r="G17" s="34">
        <v>10000</v>
      </c>
      <c r="H17" s="34">
        <v>10000</v>
      </c>
      <c r="I17" s="34">
        <v>10000</v>
      </c>
      <c r="J17" s="34">
        <v>10000</v>
      </c>
      <c r="K17" s="34">
        <v>10000</v>
      </c>
      <c r="L17" s="34">
        <v>10000</v>
      </c>
      <c r="M17" s="34">
        <v>10000</v>
      </c>
      <c r="N17" s="34">
        <v>10000</v>
      </c>
      <c r="O17" s="34">
        <v>10000</v>
      </c>
      <c r="P17" s="44"/>
      <c r="Q17" s="44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44"/>
      <c r="B18" s="44"/>
      <c r="C18" s="58" t="s">
        <v>16</v>
      </c>
      <c r="D18" s="59"/>
      <c r="E18" s="11"/>
      <c r="F18" s="34">
        <v>9000</v>
      </c>
      <c r="G18" s="34">
        <v>9000</v>
      </c>
      <c r="H18" s="34">
        <v>9000</v>
      </c>
      <c r="I18" s="34">
        <v>9000</v>
      </c>
      <c r="J18" s="34">
        <v>9000</v>
      </c>
      <c r="K18" s="34">
        <v>9000</v>
      </c>
      <c r="L18" s="34">
        <v>9000</v>
      </c>
      <c r="M18" s="34">
        <v>9000</v>
      </c>
      <c r="N18" s="34">
        <v>9000</v>
      </c>
      <c r="O18" s="34">
        <v>9000</v>
      </c>
      <c r="P18" s="44"/>
      <c r="Q18" s="44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44"/>
      <c r="B19" s="44"/>
      <c r="C19" s="56" t="s">
        <v>21</v>
      </c>
      <c r="D19" s="57"/>
      <c r="E19" s="3">
        <f t="shared" ref="E19:O19" si="1">SUM(E14:E18)</f>
        <v>0</v>
      </c>
      <c r="F19" s="3">
        <f t="shared" si="1"/>
        <v>109000</v>
      </c>
      <c r="G19" s="3">
        <f t="shared" si="1"/>
        <v>109000</v>
      </c>
      <c r="H19" s="3">
        <f t="shared" si="1"/>
        <v>109000</v>
      </c>
      <c r="I19" s="3">
        <f t="shared" si="1"/>
        <v>109000</v>
      </c>
      <c r="J19" s="3">
        <f t="shared" si="1"/>
        <v>109000</v>
      </c>
      <c r="K19" s="3">
        <f t="shared" si="1"/>
        <v>109000</v>
      </c>
      <c r="L19" s="3">
        <f t="shared" si="1"/>
        <v>109000</v>
      </c>
      <c r="M19" s="3">
        <f t="shared" si="1"/>
        <v>109000</v>
      </c>
      <c r="N19" s="3">
        <f t="shared" si="1"/>
        <v>109000</v>
      </c>
      <c r="O19" s="4">
        <f t="shared" si="1"/>
        <v>109000</v>
      </c>
      <c r="P19" s="44"/>
      <c r="Q19" s="44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44"/>
      <c r="B20" s="44"/>
      <c r="C20" s="56" t="s">
        <v>22</v>
      </c>
      <c r="D20" s="57"/>
      <c r="E20" s="3">
        <f t="shared" ref="E20:O20" si="2">E13-E19</f>
        <v>0</v>
      </c>
      <c r="F20" s="3">
        <f t="shared" si="2"/>
        <v>-9000</v>
      </c>
      <c r="G20" s="3">
        <f t="shared" si="2"/>
        <v>-9000</v>
      </c>
      <c r="H20" s="3">
        <f t="shared" si="2"/>
        <v>-9000</v>
      </c>
      <c r="I20" s="3">
        <f t="shared" si="2"/>
        <v>-9000</v>
      </c>
      <c r="J20" s="3">
        <f t="shared" si="2"/>
        <v>-9000</v>
      </c>
      <c r="K20" s="3">
        <f t="shared" si="2"/>
        <v>-9000</v>
      </c>
      <c r="L20" s="3">
        <f t="shared" si="2"/>
        <v>-9000</v>
      </c>
      <c r="M20" s="3">
        <f t="shared" si="2"/>
        <v>-9000</v>
      </c>
      <c r="N20" s="3">
        <f t="shared" si="2"/>
        <v>-9000</v>
      </c>
      <c r="O20" s="4">
        <f t="shared" si="2"/>
        <v>-9000</v>
      </c>
      <c r="P20" s="44"/>
      <c r="Q20" s="44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44"/>
      <c r="B21" s="44"/>
      <c r="C21" s="56" t="s">
        <v>5</v>
      </c>
      <c r="D21" s="57"/>
      <c r="E21" s="34">
        <v>100000</v>
      </c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44"/>
      <c r="Q21" s="44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44"/>
      <c r="B22" s="44"/>
      <c r="C22" s="56" t="s">
        <v>8</v>
      </c>
      <c r="D22" s="57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44"/>
      <c r="Q22" s="44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44"/>
      <c r="B23" s="44"/>
      <c r="C23" s="70" t="s">
        <v>6</v>
      </c>
      <c r="D23" s="71"/>
      <c r="E23" s="5">
        <f t="shared" ref="E23:K23" si="3">E21+E22</f>
        <v>100000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44"/>
      <c r="Q23" s="44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44"/>
      <c r="B24" s="4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44"/>
      <c r="Q24" s="44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44"/>
      <c r="B25" s="44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44"/>
      <c r="Q25" s="44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44"/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44"/>
      <c r="Q26" s="44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44"/>
      <c r="B27" s="44"/>
      <c r="C27" s="60" t="s">
        <v>9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44"/>
      <c r="Q27" s="44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44"/>
      <c r="B28" s="44"/>
      <c r="C28" s="47" t="s">
        <v>2</v>
      </c>
      <c r="D28" s="48"/>
      <c r="E28" s="72" t="s">
        <v>3</v>
      </c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44"/>
      <c r="Q28" s="44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44"/>
      <c r="B29" s="44"/>
      <c r="C29" s="49"/>
      <c r="D29" s="50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44"/>
      <c r="Q29" s="44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44"/>
      <c r="B30" s="44"/>
      <c r="C30" s="80" t="s">
        <v>23</v>
      </c>
      <c r="D30" s="81"/>
      <c r="E30" s="11">
        <f t="shared" ref="E30:O30" si="5">E20</f>
        <v>0</v>
      </c>
      <c r="F30" s="11">
        <f t="shared" si="5"/>
        <v>-9000</v>
      </c>
      <c r="G30" s="11">
        <f t="shared" si="5"/>
        <v>-9000</v>
      </c>
      <c r="H30" s="11">
        <f t="shared" si="5"/>
        <v>-9000</v>
      </c>
      <c r="I30" s="11">
        <f t="shared" si="5"/>
        <v>-9000</v>
      </c>
      <c r="J30" s="11">
        <f t="shared" si="5"/>
        <v>-9000</v>
      </c>
      <c r="K30" s="11">
        <f t="shared" si="5"/>
        <v>-9000</v>
      </c>
      <c r="L30" s="11">
        <f t="shared" si="5"/>
        <v>-9000</v>
      </c>
      <c r="M30" s="11">
        <f t="shared" si="5"/>
        <v>-9000</v>
      </c>
      <c r="N30" s="11">
        <f t="shared" si="5"/>
        <v>-9000</v>
      </c>
      <c r="O30" s="12">
        <f t="shared" si="5"/>
        <v>-9000</v>
      </c>
      <c r="P30" s="44"/>
      <c r="Q30" s="44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44"/>
      <c r="B31" s="44"/>
      <c r="C31" s="80" t="s">
        <v>10</v>
      </c>
      <c r="D31" s="81"/>
      <c r="E31" s="11">
        <f t="shared" ref="E31:O31" si="6">E18</f>
        <v>0</v>
      </c>
      <c r="F31" s="11">
        <f t="shared" si="6"/>
        <v>9000</v>
      </c>
      <c r="G31" s="11">
        <f t="shared" si="6"/>
        <v>9000</v>
      </c>
      <c r="H31" s="11">
        <f t="shared" si="6"/>
        <v>9000</v>
      </c>
      <c r="I31" s="11">
        <f t="shared" si="6"/>
        <v>9000</v>
      </c>
      <c r="J31" s="11">
        <f t="shared" si="6"/>
        <v>9000</v>
      </c>
      <c r="K31" s="11">
        <f t="shared" si="6"/>
        <v>9000</v>
      </c>
      <c r="L31" s="11">
        <f t="shared" si="6"/>
        <v>9000</v>
      </c>
      <c r="M31" s="11">
        <f t="shared" si="6"/>
        <v>9000</v>
      </c>
      <c r="N31" s="11">
        <f t="shared" si="6"/>
        <v>9000</v>
      </c>
      <c r="O31" s="12">
        <f t="shared" si="6"/>
        <v>9000</v>
      </c>
      <c r="P31" s="44"/>
      <c r="Q31" s="44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44"/>
      <c r="B32" s="44"/>
      <c r="C32" s="80" t="s">
        <v>11</v>
      </c>
      <c r="D32" s="81"/>
      <c r="E32" s="11">
        <f t="shared" ref="E32:O32" si="7">E23</f>
        <v>100000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44"/>
      <c r="Q32" s="44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44"/>
      <c r="B33" s="44"/>
      <c r="C33" s="80" t="s">
        <v>12</v>
      </c>
      <c r="D33" s="81"/>
      <c r="E33" s="11">
        <f t="shared" ref="E33:L33" si="8">(E30+E31)-E32</f>
        <v>-100000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44"/>
      <c r="Q33" s="44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44"/>
      <c r="B34" s="44"/>
      <c r="C34" s="80" t="s">
        <v>13</v>
      </c>
      <c r="D34" s="81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>O33/O35</f>
        <v>0</v>
      </c>
      <c r="P34" s="44"/>
      <c r="Q34" s="44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44"/>
      <c r="B35" s="44"/>
      <c r="C35" s="80" t="s">
        <v>14</v>
      </c>
      <c r="D35" s="81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0">$F$35*H35</f>
        <v>0.85480419102972549</v>
      </c>
      <c r="J35" s="16">
        <f t="shared" si="10"/>
        <v>0.82192710675935132</v>
      </c>
      <c r="K35" s="16">
        <f t="shared" si="10"/>
        <v>0.79031452573014538</v>
      </c>
      <c r="L35" s="16">
        <f t="shared" si="10"/>
        <v>0.75991781320206275</v>
      </c>
      <c r="M35" s="16">
        <f t="shared" si="10"/>
        <v>0.73069020500198334</v>
      </c>
      <c r="N35" s="16">
        <f t="shared" si="10"/>
        <v>0.70258673557883011</v>
      </c>
      <c r="O35" s="17">
        <f t="shared" si="10"/>
        <v>0.67556416882579817</v>
      </c>
      <c r="P35" s="44"/>
      <c r="Q35" s="44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9.25" customHeight="1" x14ac:dyDescent="0.3">
      <c r="A36" s="44"/>
      <c r="B36" s="44"/>
      <c r="C36" s="80" t="s">
        <v>15</v>
      </c>
      <c r="D36" s="81"/>
      <c r="E36" s="18">
        <f t="shared" ref="E36:L36" si="11">(E33+E34)*E35</f>
        <v>-100000</v>
      </c>
      <c r="F36" s="18">
        <f t="shared" si="11"/>
        <v>0</v>
      </c>
      <c r="G36" s="18">
        <f t="shared" si="11"/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ref="M36:N36" si="12">(M33+M34)*M35</f>
        <v>0</v>
      </c>
      <c r="N36" s="18">
        <f t="shared" si="12"/>
        <v>0</v>
      </c>
      <c r="O36" s="19">
        <f>(O33+O34)*O35</f>
        <v>0</v>
      </c>
      <c r="P36" s="44"/>
      <c r="Q36" s="44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9.25" customHeight="1" x14ac:dyDescent="0.3">
      <c r="A37" s="44"/>
      <c r="B37" s="44"/>
      <c r="C37" s="54"/>
      <c r="D37" s="55"/>
      <c r="E37" s="18"/>
      <c r="F37" s="18">
        <f>F36</f>
        <v>0</v>
      </c>
      <c r="G37" s="18">
        <f t="shared" ref="G37:N37" si="13">G36</f>
        <v>0</v>
      </c>
      <c r="H37" s="18">
        <f t="shared" si="13"/>
        <v>0</v>
      </c>
      <c r="I37" s="18">
        <f t="shared" si="13"/>
        <v>0</v>
      </c>
      <c r="J37" s="18">
        <f t="shared" si="13"/>
        <v>0</v>
      </c>
      <c r="K37" s="18">
        <f t="shared" si="13"/>
        <v>0</v>
      </c>
      <c r="L37" s="18">
        <f t="shared" si="13"/>
        <v>0</v>
      </c>
      <c r="M37" s="18">
        <f t="shared" si="13"/>
        <v>0</v>
      </c>
      <c r="N37" s="18">
        <f t="shared" si="13"/>
        <v>0</v>
      </c>
      <c r="O37" s="19">
        <f>O33*O35</f>
        <v>0</v>
      </c>
      <c r="P37" s="44"/>
      <c r="Q37" s="44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9.25" customHeight="1" x14ac:dyDescent="0.3">
      <c r="A38" s="44"/>
      <c r="B38" s="44"/>
      <c r="C38" s="80" t="s">
        <v>19</v>
      </c>
      <c r="D38" s="81"/>
      <c r="E38" s="51"/>
      <c r="F38" s="52"/>
      <c r="G38" s="52"/>
      <c r="H38" s="52"/>
      <c r="I38" s="52"/>
      <c r="J38" s="52"/>
      <c r="K38" s="52"/>
      <c r="L38" s="52"/>
      <c r="M38" s="52"/>
      <c r="N38" s="53"/>
      <c r="O38" s="20">
        <f>SUM(E36:O36)</f>
        <v>-100000</v>
      </c>
      <c r="P38" s="44"/>
      <c r="Q38" s="44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44"/>
      <c r="B39" s="44"/>
      <c r="C39" s="78" t="s">
        <v>20</v>
      </c>
      <c r="D39" s="79"/>
      <c r="E39" s="51"/>
      <c r="F39" s="52"/>
      <c r="G39" s="52"/>
      <c r="H39" s="52"/>
      <c r="I39" s="52"/>
      <c r="J39" s="52"/>
      <c r="K39" s="52"/>
      <c r="L39" s="52"/>
      <c r="M39" s="52"/>
      <c r="N39" s="53"/>
      <c r="O39" s="21">
        <f>IF((SUM(E32:O32))=0,"",O38/(SUM(E32:O32)))</f>
        <v>-1</v>
      </c>
      <c r="P39" s="44"/>
      <c r="Q39" s="44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44"/>
      <c r="B40" s="44"/>
      <c r="C40" s="75" t="s">
        <v>24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30">
        <f>IF(SUM(F37:O37)&lt;=0,0,SUM(F37:O37))</f>
        <v>0</v>
      </c>
      <c r="P40" s="44"/>
      <c r="Q40" s="44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44"/>
      <c r="B41" s="4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44"/>
      <c r="Q41" s="44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44"/>
      <c r="B42" s="44"/>
      <c r="C42" s="25"/>
      <c r="D42" s="37" t="s">
        <v>7</v>
      </c>
      <c r="E42" s="38">
        <v>0.04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44"/>
      <c r="B43" s="4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44"/>
      <c r="Q43" s="44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44"/>
      <c r="B44" s="4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4"/>
      <c r="Q44" s="44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83" t="s">
        <v>29</v>
      </c>
      <c r="D45" s="83"/>
      <c r="E45" s="83"/>
      <c r="F45" s="83"/>
      <c r="G45" s="83"/>
      <c r="H45" s="83"/>
      <c r="I45" s="83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82" t="s">
        <v>31</v>
      </c>
      <c r="D46" s="82"/>
      <c r="E46" s="82"/>
      <c r="F46" s="82"/>
      <c r="G46" s="82"/>
      <c r="H46" s="82"/>
      <c r="I46" s="82"/>
      <c r="J46" s="82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82" t="s">
        <v>33</v>
      </c>
      <c r="D47" s="82"/>
      <c r="E47" s="82"/>
      <c r="F47" s="82"/>
      <c r="G47" s="82"/>
      <c r="H47" s="82"/>
      <c r="I47" s="82"/>
      <c r="J47" s="82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82" t="s">
        <v>30</v>
      </c>
      <c r="D48" s="82"/>
      <c r="E48" s="82"/>
      <c r="F48" s="82"/>
      <c r="G48" s="82"/>
      <c r="H48" s="82"/>
      <c r="I48" s="82"/>
      <c r="J48" s="82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82" t="s">
        <v>32</v>
      </c>
      <c r="D49" s="82"/>
      <c r="E49" s="82"/>
      <c r="F49" s="82"/>
      <c r="G49" s="82"/>
      <c r="H49" s="82"/>
      <c r="I49" s="82"/>
      <c r="J49" s="82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69" t="s">
        <v>35</v>
      </c>
      <c r="D52" s="69"/>
      <c r="E52" s="69"/>
      <c r="F52" s="69"/>
      <c r="G52" s="69"/>
      <c r="H52" s="69"/>
      <c r="I52" s="69"/>
      <c r="J52" s="69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69"/>
      <c r="D53" s="69"/>
      <c r="E53" s="69"/>
      <c r="F53" s="69"/>
      <c r="G53" s="69"/>
      <c r="H53" s="69"/>
      <c r="I53" s="69"/>
      <c r="J53" s="69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69"/>
      <c r="D54" s="69"/>
      <c r="E54" s="69"/>
      <c r="F54" s="69"/>
      <c r="G54" s="69"/>
      <c r="H54" s="69"/>
      <c r="I54" s="69"/>
      <c r="J54" s="69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mergeCells count="43">
    <mergeCell ref="C49:J49"/>
    <mergeCell ref="C38:D38"/>
    <mergeCell ref="C45:I45"/>
    <mergeCell ref="C47:J47"/>
    <mergeCell ref="C46:J46"/>
    <mergeCell ref="C48:J48"/>
    <mergeCell ref="C32:D32"/>
    <mergeCell ref="C33:D33"/>
    <mergeCell ref="C34:D34"/>
    <mergeCell ref="C35:D35"/>
    <mergeCell ref="C36:D36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Osnovni podaci</vt:lpstr>
      <vt:lpstr>Neto prihod projekta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Korisnik</cp:lastModifiedBy>
  <dcterms:created xsi:type="dcterms:W3CDTF">2018-05-16T11:15:40Z</dcterms:created>
  <dcterms:modified xsi:type="dcterms:W3CDTF">2022-05-23T09:49:48Z</dcterms:modified>
</cp:coreProperties>
</file>