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C:\Users\User\Desktop\2. LAG natječaj 1.2\"/>
    </mc:Choice>
  </mc:AlternateContent>
  <xr:revisionPtr revIDLastSave="0" documentId="8_{2F5688F8-933C-4178-8161-4FC93200C8B6}" xr6:coauthVersionLast="37" xr6:coauthVersionMax="37" xr10:uidLastSave="{00000000-0000-0000-0000-000000000000}"/>
  <bookViews>
    <workbookView xWindow="0" yWindow="0" windowWidth="20490" windowHeight="7545" xr2:uid="{00000000-000D-0000-FFFF-FFFF00000000}"/>
  </bookViews>
  <sheets>
    <sheet name=" PLAN NABAVE-TTIP" sheetId="1" r:id="rId1"/>
    <sheet name="Sheet1" sheetId="5" state="hidden" r:id="rId2"/>
    <sheet name="Uputa uz obrazac" sheetId="8" r:id="rId3"/>
    <sheet name="Sheet3" sheetId="7" r:id="rId4"/>
  </sheets>
  <externalReferences>
    <externalReference r:id="rId5"/>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0">' PLAN NABAVE-TTIP'!$A$1:$M$46</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M33" i="1"/>
  <c r="L33" i="1"/>
  <c r="F42" i="1" l="1"/>
  <c r="M43" i="1" l="1"/>
  <c r="L43" i="1"/>
  <c r="M34" i="1"/>
  <c r="L34" i="1"/>
  <c r="M32" i="1"/>
  <c r="L32" i="1"/>
  <c r="M31" i="1"/>
  <c r="L31" i="1"/>
  <c r="M29" i="1"/>
  <c r="L29" i="1"/>
  <c r="M22" i="1"/>
  <c r="L22" i="1"/>
  <c r="G22" i="1"/>
  <c r="F22" i="1"/>
  <c r="M19" i="1"/>
  <c r="L19" i="1"/>
  <c r="G19" i="1"/>
  <c r="F19" i="1"/>
  <c r="M15" i="1"/>
  <c r="L15" i="1"/>
  <c r="G15" i="1"/>
  <c r="F15" i="1"/>
  <c r="M12" i="1"/>
  <c r="L12" i="1"/>
  <c r="G12" i="1"/>
  <c r="F12" i="1"/>
  <c r="M3" i="1"/>
  <c r="L3" i="1"/>
  <c r="G3" i="1"/>
  <c r="F3" i="1"/>
  <c r="F29" i="1" s="1"/>
  <c r="F31" i="1" l="1"/>
  <c r="F32" i="1" s="1"/>
  <c r="L30" i="1"/>
  <c r="F43" i="1"/>
  <c r="G43" i="1"/>
  <c r="G29" i="1"/>
  <c r="F33" i="1" l="1"/>
  <c r="F34" i="1" s="1"/>
  <c r="F40" i="1" s="1"/>
  <c r="F45" i="1" s="1"/>
  <c r="M30" i="1"/>
  <c r="G31" i="1"/>
  <c r="L40" i="1" l="1"/>
  <c r="L46" i="1" s="1"/>
  <c r="F46" i="1"/>
  <c r="L41" i="1"/>
  <c r="F44" i="1"/>
  <c r="G32" i="1"/>
  <c r="G33" i="1" l="1"/>
  <c r="G34" i="1" s="1"/>
  <c r="G40" i="1" s="1"/>
  <c r="L42" i="1"/>
  <c r="L44" i="1" s="1"/>
  <c r="M40" i="1" l="1"/>
  <c r="M45" i="1" s="1"/>
  <c r="G42" i="1"/>
  <c r="G44" i="1" s="1"/>
  <c r="M41" i="1"/>
  <c r="G45" i="1"/>
  <c r="G46" i="1" s="1"/>
  <c r="M46" i="1" l="1"/>
  <c r="M42" i="1"/>
  <c r="M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mario.sabljic</author>
    <author>Gordana Malečić</author>
  </authors>
  <commentList>
    <comment ref="B2" authorId="0" shapeId="0" xr:uid="{00000000-0006-0000-0000-000001000000}">
      <text>
        <r>
          <rPr>
            <b/>
            <sz val="9"/>
            <color indexed="81"/>
            <rFont val="Tahoma"/>
            <family val="2"/>
            <charset val="238"/>
          </rPr>
          <t xml:space="preserve">LAG:
</t>
        </r>
        <r>
          <rPr>
            <sz val="9"/>
            <color indexed="81"/>
            <rFont val="Tahoma"/>
            <family val="2"/>
            <charset val="238"/>
          </rPr>
          <t>U svakom redu ispod glavnih grupa troškova ''Građenje'' i ''Opremanje'' nalazi se padajući izbornik sa svim prihvatljivim troškovima u toj grupi sukladno Listi prihvatljivih troškova. Potrebno je odabrati trošak iz padajućeg izbornika u koji pripada planirani predmet nabave.
Način dodavanja novih redova slikovno je prikazan u Uputi uz obrazac.</t>
        </r>
      </text>
    </comment>
    <comment ref="C2" authorId="0" shapeId="0" xr:uid="{00000000-0006-0000-0000-000002000000}">
      <text>
        <r>
          <rPr>
            <b/>
            <sz val="9"/>
            <color indexed="81"/>
            <rFont val="Tahoma"/>
            <family val="2"/>
            <charset val="238"/>
          </rPr>
          <t>LAG:</t>
        </r>
        <r>
          <rPr>
            <sz val="9"/>
            <color indexed="81"/>
            <rFont val="Tahoma"/>
            <family val="2"/>
            <charset val="238"/>
          </rPr>
          <t xml:space="preserve">
U ovaj stupac se upisuje točan naziv predmeta koji korisnik nabavlja (npr. Izgradnja dječjeg vrtića, Rekonstrukcija društvenog doma, Nabava namještaja dječjeg vrtića, Nabava kuhinjske elektroopreme i sl.)</t>
        </r>
      </text>
    </comment>
    <comment ref="D2" authorId="0" shapeId="0" xr:uid="{00000000-0006-0000-0000-000003000000}">
      <text>
        <r>
          <rPr>
            <b/>
            <sz val="9"/>
            <color indexed="81"/>
            <rFont val="Tahoma"/>
            <family val="2"/>
            <charset val="238"/>
          </rPr>
          <t>LAG:</t>
        </r>
        <r>
          <rPr>
            <sz val="9"/>
            <color indexed="81"/>
            <rFont val="Tahoma"/>
            <family val="2"/>
            <charset val="238"/>
          </rPr>
          <t xml:space="preserve">
Upisuje se kratki opis planirane nabave odnosno glavna karakteristika/kapacitet.</t>
        </r>
      </text>
    </comment>
    <comment ref="E2" authorId="0" shapeId="0" xr:uid="{00000000-0006-0000-0000-000004000000}">
      <text>
        <r>
          <rPr>
            <b/>
            <sz val="9"/>
            <color indexed="81"/>
            <rFont val="Tahoma"/>
            <family val="2"/>
            <charset val="238"/>
          </rPr>
          <t>LAG:</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xr:uid="{00000000-0006-0000-0000-000005000000}">
      <text>
        <r>
          <rPr>
            <b/>
            <sz val="9"/>
            <color indexed="81"/>
            <rFont val="Tahoma"/>
            <family val="2"/>
            <charset val="238"/>
          </rPr>
          <t>LAG:</t>
        </r>
        <r>
          <rPr>
            <sz val="9"/>
            <color indexed="81"/>
            <rFont val="Tahoma"/>
            <family val="2"/>
            <charset val="238"/>
          </rPr>
          <t xml:space="preserve">
Ovaj stupac </t>
        </r>
        <r>
          <rPr>
            <b/>
            <u/>
            <sz val="9"/>
            <color indexed="81"/>
            <rFont val="Tahoma"/>
            <family val="2"/>
            <charset val="238"/>
          </rPr>
          <t>popunjavaju jedino</t>
        </r>
        <r>
          <rPr>
            <sz val="9"/>
            <color indexed="81"/>
            <rFont val="Tahoma"/>
            <family val="2"/>
            <charset val="238"/>
          </rPr>
          <t xml:space="preserve"> nositelji projekata kojima je PDV prihvatljiv trošak odnosno korisnici koji nemaju i neće do trenutka nastanka troška imati pravo na odbitak pretporeza po osnovi predmetnog ulaganja. Popunjava se sa procijenjenim iznosom vrijednosti predmeta nabave. 
Nositelji projekata koji imaju ili koji će do trenutka nastanka troška imati pravo na odbitak pretporeza po osnovi predmetnog ulaganja </t>
        </r>
        <r>
          <rPr>
            <b/>
            <u/>
            <sz val="9"/>
            <color indexed="81"/>
            <rFont val="Tahoma"/>
            <family val="2"/>
            <charset val="238"/>
          </rPr>
          <t>ne popunjavaju</t>
        </r>
        <r>
          <rPr>
            <sz val="9"/>
            <color indexed="81"/>
            <rFont val="Tahoma"/>
            <family val="2"/>
            <charset val="238"/>
          </rPr>
          <t xml:space="preserve"> ovaj stupac.</t>
        </r>
      </text>
    </comment>
    <comment ref="H2" authorId="0" shapeId="0" xr:uid="{00000000-0006-0000-0000-000006000000}">
      <text>
        <r>
          <rPr>
            <b/>
            <sz val="9"/>
            <color indexed="81"/>
            <rFont val="Tahoma"/>
            <family val="2"/>
            <charset val="238"/>
          </rPr>
          <t>APPRRR:</t>
        </r>
        <r>
          <rPr>
            <sz val="9"/>
            <color indexed="81"/>
            <rFont val="Tahoma"/>
            <family val="2"/>
            <charset val="238"/>
          </rPr>
          <t xml:space="preserve">
Upisuje se naziv troška kako je naveden u ponudi.
</t>
        </r>
      </text>
    </comment>
    <comment ref="J2" authorId="0" shapeId="0" xr:uid="{00000000-0006-0000-0000-000007000000}">
      <text>
        <r>
          <rPr>
            <b/>
            <sz val="9"/>
            <color indexed="81"/>
            <rFont val="Tahoma"/>
            <family val="2"/>
            <charset val="238"/>
          </rPr>
          <t>APPRRR:</t>
        </r>
        <r>
          <rPr>
            <sz val="9"/>
            <color indexed="81"/>
            <rFont val="Tahoma"/>
            <family val="2"/>
            <charset val="238"/>
          </rPr>
          <t xml:space="preserve">
Upisuje se datum kada je ponuda izdana/nastala</t>
        </r>
      </text>
    </comment>
    <comment ref="F3" authorId="0" shapeId="0" xr:uid="{00000000-0006-0000-0000-000008000000}">
      <text>
        <r>
          <rPr>
            <b/>
            <sz val="9"/>
            <color indexed="81"/>
            <rFont val="Tahoma"/>
            <family val="2"/>
            <charset val="238"/>
          </rPr>
          <t xml:space="preserve">LAG:
</t>
        </r>
        <r>
          <rPr>
            <sz val="9"/>
            <color indexed="81"/>
            <rFont val="Tahoma"/>
            <family val="2"/>
            <charset val="238"/>
          </rPr>
          <t>Sumiraju se iznosi u redovima  do reda B.</t>
        </r>
      </text>
    </comment>
    <comment ref="G3" authorId="1" shapeId="0" xr:uid="{00000000-0006-0000-0000-000009000000}">
      <text>
        <r>
          <rPr>
            <b/>
            <sz val="9"/>
            <color indexed="81"/>
            <rFont val="Tahoma"/>
            <family val="2"/>
            <charset val="238"/>
          </rPr>
          <t xml:space="preserve">LAG:
</t>
        </r>
        <r>
          <rPr>
            <sz val="9"/>
            <color indexed="81"/>
            <rFont val="Tahoma"/>
            <family val="2"/>
            <charset val="238"/>
          </rPr>
          <t>Sumiraju se iznosi u  redovima  do reda B.</t>
        </r>
      </text>
    </comment>
  </commentList>
</comments>
</file>

<file path=xl/sharedStrings.xml><?xml version="1.0" encoding="utf-8"?>
<sst xmlns="http://schemas.openxmlformats.org/spreadsheetml/2006/main" count="339" uniqueCount="227">
  <si>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</si>
  <si>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</si>
  <si>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</si>
  <si>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</si>
  <si>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</si>
  <si>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</si>
  <si>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</si>
  <si>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</si>
  <si>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</si>
  <si>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</si>
  <si>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</si>
  <si>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</si>
  <si>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</si>
  <si>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</si>
  <si>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</si>
  <si>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</si>
  <si>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</si>
  <si>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</si>
  <si>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</si>
  <si>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</si>
  <si>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</si>
  <si>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</si>
  <si>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</si>
  <si>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</si>
  <si>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</si>
  <si>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</si>
  <si>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</si>
  <si>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</si>
  <si>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Naziva troška prema ponudi</t>
  </si>
  <si>
    <t>Naziv  predmeta nabave</t>
  </si>
  <si>
    <t>RED</t>
  </si>
  <si>
    <t>Bez PDV-a</t>
  </si>
  <si>
    <t>Kako bi se osiguralo da formule funkcioniraju,  redovi označeni slovima ne smiju se brisati ili premještati.</t>
  </si>
  <si>
    <t>Redovi se dodaju po potrebi ovisno o broju planiranih nabava.</t>
  </si>
  <si>
    <t>4B</t>
  </si>
  <si>
    <t xml:space="preserve">Iznos troška  u kunama bez PDV-a </t>
  </si>
  <si>
    <t>Iznos troška  u kunama s PDV-om</t>
  </si>
  <si>
    <t>S PDV-om</t>
  </si>
  <si>
    <t>Slika 1</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</si>
  <si>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</si>
  <si>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</si>
  <si>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</si>
  <si>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</si>
  <si>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</si>
  <si>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</si>
  <si>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</si>
  <si>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</si>
  <si>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</si>
  <si>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</si>
  <si>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</si>
  <si>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</si>
  <si>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</si>
  <si>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</si>
  <si>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</si>
  <si>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</si>
  <si>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</si>
  <si>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</si>
  <si>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</si>
  <si>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</si>
  <si>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</si>
  <si>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</si>
  <si>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</si>
  <si>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</si>
  <si>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</si>
  <si>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</si>
  <si>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</si>
  <si>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</si>
  <si>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</si>
  <si>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</si>
  <si>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</si>
  <si>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</si>
  <si>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</si>
  <si>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</si>
  <si>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</si>
  <si>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</si>
  <si>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</si>
  <si>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</si>
  <si>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</si>
  <si>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</si>
  <si>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</si>
  <si>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</si>
  <si>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</si>
  <si>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</si>
  <si>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</si>
  <si>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</si>
  <si>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</si>
  <si>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</si>
  <si>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</si>
  <si>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</si>
  <si>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</si>
  <si>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</si>
  <si>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</si>
  <si>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</si>
  <si>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</si>
  <si>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</si>
  <si>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</si>
  <si>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</si>
  <si>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</si>
  <si>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</si>
  <si>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</si>
  <si>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</si>
  <si>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</si>
  <si>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</si>
  <si>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</si>
  <si>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</si>
  <si>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</si>
  <si>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</si>
  <si>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</si>
  <si>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</si>
  <si>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</si>
  <si>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</si>
  <si>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</si>
  <si>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</si>
  <si>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</si>
  <si>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</si>
  <si>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</si>
  <si>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</si>
  <si>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</si>
  <si>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</si>
  <si>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</si>
  <si>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</si>
  <si>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</si>
  <si>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</si>
  <si>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</si>
  <si>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</si>
  <si>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</si>
  <si>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</si>
  <si>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</si>
  <si>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</si>
  <si>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</si>
  <si>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</si>
  <si>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</si>
  <si>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Slika 2</t>
  </si>
  <si>
    <t>Procijenjeni iznos nabave u kunama bez PDV-a</t>
  </si>
  <si>
    <t xml:space="preserve">Procijenjeni iznos nabave u kunama sa PDV-om
</t>
  </si>
  <si>
    <t>Ukupno prihvatljivi troškovi bez općih troškova</t>
  </si>
  <si>
    <t>B</t>
  </si>
  <si>
    <t>I</t>
  </si>
  <si>
    <t>2. Lijevom tipkom miša kliknutu "Copy"</t>
  </si>
  <si>
    <t>Slika 3</t>
  </si>
  <si>
    <t>1. Označiti desnom tipkom miša kliknuti broj reda sa padajućim izbornikom u grupi troškova u koju se želi dodati novi red</t>
  </si>
  <si>
    <t>3. Desnom tipkom miša kliknuti "Insert Copied Cells"</t>
  </si>
  <si>
    <t>Javna nabava</t>
  </si>
  <si>
    <t>Jednostavna nabava</t>
  </si>
  <si>
    <t>Korisnik nije obveznik Javne nabave</t>
  </si>
  <si>
    <t xml:space="preserve">NAPOMENA:
</t>
  </si>
  <si>
    <t xml:space="preserve">Opis predmeta nabave
(kratki opis, kapacitet, količina i sl.) </t>
  </si>
  <si>
    <t>Formule (suma) u obojenim redovima moraju se prilagoditi kako bi izračun bio točan sukladno broju novo dodanih redova.</t>
  </si>
  <si>
    <t>Uputa za korisnike:</t>
  </si>
  <si>
    <t>U ćelijama u kojima se pojavi strelica padajućeg izbornika unos podataka u ćeliju se vrši odabirom podatka iz padajućeg izbornika (slika 1).</t>
  </si>
  <si>
    <t>Upute za popunjavanje pojedinih stupaca mogu se vidjeti ako kliknete ili postavite kursor miša na naziv pojedinog stupca.</t>
  </si>
  <si>
    <t>Umetanje novih redova nema utjecaja na funkcioniranje formula ako se vrši na način prikazan na slikama 2 i 3 niže.</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</si>
  <si>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</si>
  <si>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</si>
  <si>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</si>
  <si>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</si>
  <si>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</si>
  <si>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</si>
  <si>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</si>
  <si>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planinarskog doma i skloništa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</si>
  <si>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</si>
  <si>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</si>
  <si>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</si>
  <si>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objekta za slatkovodni sportski ribolov (ribički dom, nadstrešnica) </t>
  </si>
  <si>
    <t xml:space="preserve">Troškovi građenja rekreacijske zone i kupališta na rijekama i jezerima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</si>
  <si>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</si>
  <si>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</si>
  <si>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</si>
  <si>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</si>
  <si>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</si>
  <si>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</si>
  <si>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</si>
  <si>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</si>
  <si>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</si>
  <si>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</si>
  <si>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planinarskog doma i skloništa</t>
  </si>
  <si>
    <t>Troškovi opremanja turističkog informativnog centra</t>
  </si>
  <si>
    <t>Troškovi opremanja dječjeg igrališta</t>
  </si>
  <si>
    <t>Troškovi opremanja sportske građevine</t>
  </si>
  <si>
    <t>Troškovi opremanja objekta za slatkovodni sportski ribolov (ribički dom, nadstrešnica)</t>
  </si>
  <si>
    <t>Troškovi opremanja rekreacijske zone i kupališta na rijekama i jezerima</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</si>
  <si>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</si>
  <si>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</si>
  <si>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</si>
  <si>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</si>
  <si>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</si>
  <si>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</si>
  <si>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</si>
  <si>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</si>
  <si>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</si>
  <si>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</si>
  <si>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</si>
  <si>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</si>
  <si>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</si>
  <si>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</si>
  <si>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</si>
  <si>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</si>
  <si>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</si>
  <si>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</si>
  <si>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neodobrenih troškova
</t>
    </r>
    <r>
      <rPr>
        <i/>
        <sz val="11"/>
        <rFont val="Calibri"/>
        <family val="2"/>
        <charset val="238"/>
        <scheme val="minor"/>
      </rPr>
      <t>(Pojašnjenje: Troškovi s liste prihvatljivih troškova koji su svrstani u neodobrene)</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</si>
  <si>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</si>
  <si>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</si>
  <si>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</si>
  <si>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</si>
  <si>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</si>
  <si>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IZNOS VLASTITIH SREDSTAVA
</t>
    </r>
    <r>
      <rPr>
        <i/>
        <sz val="11"/>
        <rFont val="Calibri"/>
        <family val="2"/>
        <charset val="238"/>
        <scheme val="minor"/>
      </rPr>
      <t>Pojašnjenje: od iznosa iz reda U oduzeti iznos iz reda T.</t>
    </r>
  </si>
  <si>
    <r>
      <t xml:space="preserve">IZNOS POTPORE IZ PROPRAČUNA REPUBLIKE HRAVATSKE
</t>
    </r>
    <r>
      <rPr>
        <i/>
        <sz val="11"/>
        <rFont val="Calibri"/>
        <family val="2"/>
        <charset val="238"/>
        <scheme val="minor"/>
      </rPr>
      <t>Pojašnjenje: Od iznosa iz reda T oduzeti iznos iz reda W.</t>
    </r>
  </si>
  <si>
    <t>Prilikom upisa naziva ulaganja, opisa ulaganja (predmeta nabave) te procijenjenog iznosa ulaganja u kunama potrebno je koristiti informacije iz relevantnih izvora (projektna dokumentacija, troškovnici, specifikacije, akt kojim se odobrava građenje).</t>
  </si>
  <si>
    <r>
      <t xml:space="preserve">NAJVIŠI IZNOS POTPORE
- najviši iznos potpore je 100.000 EUR </t>
    </r>
    <r>
      <rPr>
        <b/>
        <sz val="11"/>
        <rFont val="Calibri"/>
        <family val="2"/>
      </rPr>
      <t>[ako je najviši iznos potpore u LRS drugačiji, upisati iznos iz LRS, ali ne viši od 100.000 EUR]</t>
    </r>
    <r>
      <rPr>
        <b/>
        <sz val="11"/>
        <rFont val="Calibri"/>
        <family val="2"/>
        <charset val="238"/>
        <scheme val="minor"/>
      </rPr>
      <t xml:space="preserve">
</t>
    </r>
    <r>
      <rPr>
        <i/>
        <sz val="11"/>
        <rFont val="Calibri"/>
        <family val="2"/>
        <charset val="238"/>
        <scheme val="minor"/>
      </rPr>
      <t>Pojašnjenje: Najviši iznos javne potpore po projektu ne može biti viši od gore navedenog iznosa. Preračun u kune se vrši sukladno tečaju navedenom u redu F.</t>
    </r>
  </si>
  <si>
    <r>
      <t xml:space="preserve">NAJNIŽI IZNOS  POTPORE 
- najniži iznos potpore ne može biti manji od 15.000 EUR [ako je najniži iznos potpore u LRS drugačiji, upisati iznos iz LRS, ali ne manji od 15.000 EUR]
</t>
    </r>
    <r>
      <rPr>
        <i/>
        <sz val="11"/>
        <rFont val="Calibri"/>
        <family val="2"/>
        <charset val="238"/>
        <scheme val="minor"/>
      </rPr>
      <t>Pojašnjenje: preračunati u kune najniži iznos sukladno tečaju iz reda F.</t>
    </r>
  </si>
  <si>
    <r>
      <t xml:space="preserve">PRIMJENJIVA FINACIJSKA KOREKCIJA 
</t>
    </r>
    <r>
      <rPr>
        <i/>
        <sz val="11"/>
        <rFont val="Calibri"/>
        <family val="2"/>
        <charset val="238"/>
        <scheme val="minor"/>
      </rPr>
      <t>Pojašnjenje: Popunjava Agencija za plaćanja u administartivnoj kontroli Zahtjeva za potporu. Prilikom popunjavanja Zahtjeva za potporu, upisati: 0,00.
Ukoliko je postotak u redu H niži od 80%  tada iznos iz reda R  pomnožiti se 0,05.</t>
    </r>
  </si>
  <si>
    <r>
      <t xml:space="preserve">IZNOS  POTPORE ZA DODJELU (NAKON PRIMJENE FINANCIJSKE KOREKCIJE)
</t>
    </r>
    <r>
      <rPr>
        <i/>
        <sz val="11"/>
        <rFont val="Calibri"/>
        <family val="2"/>
        <charset val="238"/>
        <scheme val="minor"/>
      </rPr>
      <t>Pojašnjenje: Popunjava Agencija za plaćanja u administartivnoj kontroli Zahtjeva za potporu. Prilikom popunjavanja prijave projekta, iznos iz reda T jednak je iznosu iz reda R.
Od iznosa u redu R oduzeti iznos iz reda S.</t>
    </r>
  </si>
  <si>
    <r>
      <t xml:space="preserve">IZNOS POTPORE IZ PRORAČUNA EU
</t>
    </r>
    <r>
      <rPr>
        <i/>
        <sz val="11"/>
        <rFont val="Calibri"/>
        <family val="2"/>
        <charset val="238"/>
        <scheme val="minor"/>
      </rPr>
      <t>Pojašnjenje: Iznos iz reda T pomnožiti s 0,9.</t>
    </r>
  </si>
  <si>
    <r>
      <t xml:space="preserve">Sivo popunjene ćelije sadrže unaprijed definirane formule za automatsko računanje pod uvjetom da se ne poremete ćelije koje su s njima povezane. Ako izračun u sivim ćeijama nije točan, vjerojatno je došlo do brisanja ili premještanja redova označenih slovima te je u toj situaciji najbolje započeti popunjavanje na novoj tablici Plana nabave/TTIP preuzetoj sa stranice </t>
    </r>
    <r>
      <rPr>
        <sz val="11"/>
        <color theme="1"/>
        <rFont val="Calibri"/>
        <family val="2"/>
      </rPr>
      <t>[</t>
    </r>
    <r>
      <rPr>
        <sz val="11"/>
        <color theme="1"/>
        <rFont val="Calibri"/>
        <family val="2"/>
        <charset val="238"/>
      </rPr>
      <t>upsiati mrežnu stranicu odabranog LAG-a</t>
    </r>
    <r>
      <rPr>
        <sz val="11"/>
        <color theme="1"/>
        <rFont val="Calibri"/>
        <family val="2"/>
      </rPr>
      <t>]</t>
    </r>
    <r>
      <rPr>
        <sz val="11"/>
        <color theme="1"/>
        <rFont val="Calibri"/>
        <family val="2"/>
        <charset val="238"/>
        <scheme val="minor"/>
      </rPr>
      <t>.</t>
    </r>
  </si>
  <si>
    <r>
      <t>Za podnošenje prijave projektam nositelj projekta je obvezan popuniti</t>
    </r>
    <r>
      <rPr>
        <b/>
        <sz val="11"/>
        <color theme="1"/>
        <rFont val="Calibri"/>
        <family val="2"/>
        <charset val="238"/>
        <scheme val="minor"/>
      </rPr>
      <t xml:space="preserve"> excel stupce </t>
    </r>
    <r>
      <rPr>
        <sz val="11"/>
        <color theme="1"/>
        <rFont val="Calibri"/>
        <family val="2"/>
        <charset val="238"/>
        <scheme val="minor"/>
      </rPr>
      <t>od A do G.</t>
    </r>
  </si>
  <si>
    <r>
      <t>Nositelj projketa nastavlja popunjavati isti Plan nabave/Tablicu troškova i izračuna potpore koji je učitao prilikom podnošenja prijave projekta na LAG razinu. 
U svrhu podnošenja zahtjeva za potporu popunjava se samo drugi dio odnosno Tablica troškova i izračuna potpore (</t>
    </r>
    <r>
      <rPr>
        <b/>
        <sz val="11"/>
        <color theme="1"/>
        <rFont val="Calibri"/>
        <family val="2"/>
        <charset val="238"/>
        <scheme val="minor"/>
      </rPr>
      <t>excel stupci</t>
    </r>
    <r>
      <rPr>
        <sz val="11"/>
        <color theme="1"/>
        <rFont val="Calibri"/>
        <family val="2"/>
        <charset val="238"/>
        <scheme val="minor"/>
      </rPr>
      <t xml:space="preserve"> od H do M).</t>
    </r>
  </si>
  <si>
    <t>Kod izgradnje/rekonstrukcije potrebno je popuniti Tablicu troškova i izračuna potpore prema grupama radova/rekapitulaciji iz ponudbenog troškovnika i nije potrebno detaljnije ih  prikazivati po stavkama.</t>
  </si>
  <si>
    <r>
      <t xml:space="preserve">Ukupan iznos neprihvatljivih troškova 
</t>
    </r>
    <r>
      <rPr>
        <i/>
        <sz val="11"/>
        <rFont val="Calibri"/>
        <family val="2"/>
        <charset val="238"/>
        <scheme val="minor"/>
      </rPr>
      <t>(Pojašnjenje: Troškovi koji se ne nalaze na listi prihvatljivih troškova)</t>
    </r>
  </si>
  <si>
    <r>
      <t xml:space="preserve">IZNOS POTPORE ZA DODJELU (PRIJE PRIMJENE FINANCIJSKE KOREKCIJE)
</t>
    </r>
    <r>
      <rPr>
        <i/>
        <sz val="11"/>
        <rFont val="Calibri"/>
        <family val="2"/>
        <charset val="238"/>
        <scheme val="minor"/>
      </rPr>
      <t>Pojašnjenje: Pomnožiti iznos iz reda L "Ukupni iznos prihvatljivog ulaganja" s postotkom potpore iz reda O "Intenzitet potpore".  Od dobivenog iznosa oduzeti vrijednost diskontiranog neto prihoda iz reda M te oduzeti iznos dodijeljene/primljene javne potpore za iste troškove iz reda N. Ukoliko je dobiveni iznos manji od iznosa iz reda Q "Najniži iznos potpore" upisati nulu.  Ukoliko je dobiveni iznos veći od iznosa iz reda P "Najviši iznos potpore" upisati iznos iz reda P.
Iznos potpore za dodjelu u Agenciji za plaćanja ne može biti veći od odobrenog iznosa na LAG razini.</t>
    </r>
  </si>
  <si>
    <t>I. FAZA - PRIJAVA PROJEKTA (PLAN NABAVE) - LAG RAZINA</t>
  </si>
  <si>
    <t>II. FAZA - ZAHTJEV ZA POTPORU (TABLICA TROŠKOVA I IZRAČUNA POTPORE) - APPRRR</t>
  </si>
  <si>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Nositelj projekta upisuje tečaj koji je Europska središnja banka odredila prije 1. siječnja godine u kojoj se podnosi prijava projekta.
</t>
    </r>
    <r>
      <rPr>
        <b/>
        <i/>
        <sz val="11"/>
        <rFont val="Calibri"/>
        <family val="2"/>
        <charset val="238"/>
        <scheme val="minor"/>
      </rPr>
      <t>Napomena:</t>
    </r>
    <r>
      <rPr>
        <i/>
        <sz val="11"/>
        <rFont val="Calibri"/>
        <family val="2"/>
        <charset val="238"/>
        <scheme val="minor"/>
      </rPr>
      <t xml:space="preserve">
Nositelj projekta upisuje tečaj  koji je Europska središnja banka odredila prije 1. siječnja godine u kojoj se donosi Odluka.</t>
    </r>
  </si>
  <si>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administrativnoj kontroli Zahtjeva za potporu</t>
    </r>
  </si>
  <si>
    <r>
      <t xml:space="preserve">IZNOS DODIJELJENE/PRIMLJENE JAVNE POTPORE ZA ISTE TROŠKOVE
</t>
    </r>
    <r>
      <rPr>
        <i/>
        <sz val="11"/>
        <rFont val="Calibri"/>
        <family val="2"/>
        <charset val="238"/>
        <scheme val="minor"/>
      </rPr>
      <t>Pojašnjenje: ukoliko je nositelj projekta ostvario/primio javnu potporu iz nacionalnih izvora za iste troškove, upisati iznos dodijeljene/primljene javne potpore u skladu s podacima navedenim u prijavi projekta.</t>
    </r>
  </si>
  <si>
    <r>
      <t xml:space="preserve">UKUPNI IZNOS PROJEKTA 
</t>
    </r>
    <r>
      <rPr>
        <i/>
        <sz val="11"/>
        <rFont val="Calibri"/>
        <family val="2"/>
        <charset val="238"/>
        <scheme val="minor"/>
      </rPr>
      <t xml:space="preserve">Pojašnjenje: zbrojiti iznose iz reda A, B, C, D i E.
</t>
    </r>
    <r>
      <rPr>
        <i/>
        <sz val="11"/>
        <color rgb="FFFF0000"/>
        <rFont val="Calibri"/>
        <family val="2"/>
        <scheme val="minor"/>
      </rPr>
      <t>Projekt ne smije biti veći od 100.000 eura (bez PDV-a).
Ttada je projekt neprihvatljiv za sufinanciranje. Preračun u kune se vrši sukladno tečaju navedenom u redu F.</t>
    </r>
  </si>
  <si>
    <r>
      <rPr>
        <b/>
        <u/>
        <sz val="14"/>
        <color theme="1"/>
        <rFont val="Calibri"/>
        <family val="2"/>
        <charset val="238"/>
        <scheme val="minor"/>
      </rPr>
      <t>I. FAZA - PRIJAVA PROJEKTA - "PLAN NABAVE'' (LAG RAZINA)</t>
    </r>
    <r>
      <rPr>
        <b/>
        <sz val="14"/>
        <color theme="1"/>
        <rFont val="Calibri"/>
        <family val="2"/>
        <scheme val="minor"/>
      </rPr>
      <t xml:space="preserve">
 MJERA 3P1-M1 "Razvoj i modernizacija društvene infrastrukture"
Ulaganja u pokretanje, poboljšanje ili proširenje lokalnih temeljnih usluga za ruralno stanovništvo, uključujući slobodno vrijeme i kulturne aktivnosti te povezanu infrastrukturu</t>
    </r>
  </si>
  <si>
    <r>
      <rPr>
        <b/>
        <u/>
        <sz val="14"/>
        <color theme="1"/>
        <rFont val="Calibri"/>
        <family val="2"/>
        <charset val="238"/>
        <scheme val="minor"/>
      </rPr>
      <t>II. FAZA - ZAHTJEV ZA POTPORU "TABLICA TROŠKOVA I IZRAČUNA POTPORE" (APPRRR)</t>
    </r>
    <r>
      <rPr>
        <b/>
        <sz val="14"/>
        <color theme="1"/>
        <rFont val="Calibri"/>
        <family val="2"/>
        <charset val="238"/>
        <scheme val="minor"/>
      </rPr>
      <t xml:space="preserve">
MJERA 3P1-M1 "Razvoj i modernizacija društvene infrastrukture"
Ulaganja u pokretanje, poboljšanje ili proširenje lokalnih temeljnih usluga za ruralno stanovništvo, uključujući slobodno vrijeme i kulturne aktivnosti te povezanu infrastrukturu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</si>
</sst>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813]_-;\-* #,##0.00\ [$€-813]_-;_-* &quot;-&quot;??\ [$€-813]_-;_-@_-"/>
    <numFmt numFmtId="165" formatCode="#,##0.000000"/>
  </numFmts>
  <fonts count="35" x14ac:knownFonts="1">
    <font>
      <sz val="11"/>
      <color theme="1"/>
      <name val="Calibri"/>
      <family val="2"/>
      <charset val="238"/>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b/>
      <u/>
      <sz val="9"/>
      <color indexed="81"/>
      <name val="Tahoma"/>
      <family val="2"/>
      <charset val="238"/>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8"/>
      <color theme="1"/>
      <name val="Calibri"/>
      <family val="2"/>
      <charset val="238"/>
      <scheme val="minor"/>
    </font>
    <font>
      <b/>
      <sz val="16"/>
      <color theme="1"/>
      <name val="Calibri"/>
      <family val="2"/>
      <charset val="238"/>
      <scheme val="minor"/>
    </font>
    <font>
      <sz val="18"/>
      <color theme="1"/>
      <name val="Calibri"/>
      <family val="2"/>
      <charset val="238"/>
      <scheme val="minor"/>
    </font>
    <font>
      <b/>
      <sz val="14"/>
      <color theme="1"/>
      <name val="Calibri"/>
      <family val="2"/>
      <charset val="238"/>
      <scheme val="minor"/>
    </font>
    <font>
      <b/>
      <u/>
      <sz val="14"/>
      <color theme="1"/>
      <name val="Calibri"/>
      <family val="2"/>
      <charset val="238"/>
      <scheme val="minor"/>
    </font>
    <font>
      <sz val="14"/>
      <color theme="1"/>
      <name val="Calibri"/>
      <family val="2"/>
      <charset val="238"/>
      <scheme val="minor"/>
    </font>
    <font>
      <b/>
      <sz val="16"/>
      <color rgb="FFFF0000"/>
      <name val="Calibri"/>
      <family val="2"/>
      <charset val="238"/>
      <scheme val="minor"/>
    </font>
    <font>
      <sz val="16"/>
      <color rgb="FFFF0000"/>
      <name val="Calibri"/>
      <family val="2"/>
      <charset val="238"/>
      <scheme val="minor"/>
    </font>
    <font>
      <sz val="11"/>
      <name val="Calibri"/>
      <family val="2"/>
      <charset val="238"/>
      <scheme val="minor"/>
    </font>
    <font>
      <b/>
      <i/>
      <sz val="11"/>
      <name val="Calibri"/>
      <family val="2"/>
      <charset val="238"/>
      <scheme val="minor"/>
    </font>
    <font>
      <sz val="11"/>
      <color theme="1"/>
      <name val="Calibri"/>
      <family val="2"/>
      <charset val="238"/>
    </font>
    <font>
      <b/>
      <sz val="11"/>
      <name val="Calibri"/>
      <family val="2"/>
    </font>
    <font>
      <sz val="11"/>
      <color theme="1"/>
      <name val="Calibri"/>
      <family val="2"/>
    </font>
    <font>
      <i/>
      <sz val="11"/>
      <color rgb="FFFF0000"/>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4" fillId="0" borderId="0" applyFont="0" applyFill="0" applyBorder="0" applyAlignment="0" applyProtection="0"/>
  </cellStyleXfs>
  <cellXfs count="204">
    <xf numFmtId="0" fontId="0" fillId="0" borderId="0" xfId="0"/>
    <xf numFmtId="0" fontId="0" fillId="0" borderId="0" xfId="0" applyProtection="1">
      <protection locked="0"/>
    </xf>
    <xf numFmtId="0" fontId="3" fillId="6" borderId="12"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3" fillId="6" borderId="12"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6" borderId="20"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2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0" fontId="16"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23" xfId="0" applyFont="1" applyBorder="1" applyAlignment="1" applyProtection="1">
      <alignment vertical="center" wrapText="1"/>
      <protection locked="0"/>
    </xf>
    <xf numFmtId="0" fontId="16"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center" vertical="center" wrapText="1"/>
      <protection locked="0"/>
    </xf>
    <xf numFmtId="0" fontId="17" fillId="0" borderId="5"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18" fillId="0" borderId="1" xfId="0" applyFont="1" applyBorder="1" applyAlignment="1" applyProtection="1">
      <alignment vertical="center" wrapText="1"/>
      <protection locked="0"/>
    </xf>
    <xf numFmtId="0" fontId="18" fillId="0" borderId="23" xfId="0" applyFont="1" applyBorder="1" applyAlignment="1" applyProtection="1">
      <alignment vertical="center" wrapText="1"/>
      <protection locked="0"/>
    </xf>
    <xf numFmtId="0" fontId="12" fillId="0" borderId="5" xfId="0" applyFont="1" applyBorder="1" applyAlignment="1" applyProtection="1">
      <alignment horizontal="justify" vertical="center" wrapText="1"/>
      <protection locked="0"/>
    </xf>
    <xf numFmtId="0" fontId="12" fillId="0" borderId="19" xfId="0" applyFont="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8" fillId="0" borderId="13" xfId="0" applyFont="1" applyFill="1" applyBorder="1" applyAlignment="1" applyProtection="1">
      <alignment horizontal="left" vertical="center" wrapText="1"/>
      <protection locked="0"/>
    </xf>
    <xf numFmtId="0" fontId="0" fillId="0" borderId="0" xfId="0" applyAlignment="1" applyProtection="1">
      <alignment vertical="center"/>
      <protection locked="0"/>
    </xf>
    <xf numFmtId="4" fontId="0" fillId="0" borderId="14" xfId="0" applyNumberFormat="1" applyBorder="1" applyAlignment="1" applyProtection="1">
      <alignment vertical="center"/>
      <protection locked="0"/>
    </xf>
    <xf numFmtId="0" fontId="0" fillId="6" borderId="12"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4" fontId="0" fillId="6" borderId="14" xfId="0" applyNumberFormat="1" applyFill="1" applyBorder="1" applyAlignment="1" applyProtection="1">
      <alignment vertical="center"/>
      <protection locked="0"/>
    </xf>
    <xf numFmtId="4" fontId="0" fillId="6" borderId="14" xfId="1" applyNumberFormat="1" applyFont="1" applyFill="1" applyBorder="1" applyAlignment="1" applyProtection="1">
      <alignment vertical="center"/>
      <protection locked="0"/>
    </xf>
    <xf numFmtId="164" fontId="1" fillId="6" borderId="12" xfId="0" applyNumberFormat="1" applyFont="1" applyFill="1" applyBorder="1" applyAlignment="1" applyProtection="1">
      <alignment vertical="center" wrapText="1"/>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4" fontId="3" fillId="4" borderId="24" xfId="0" applyNumberFormat="1" applyFont="1" applyFill="1" applyBorder="1" applyAlignment="1" applyProtection="1">
      <alignment horizontal="center" vertical="center"/>
      <protection locked="0"/>
    </xf>
    <xf numFmtId="0" fontId="0" fillId="4" borderId="24" xfId="0" applyFill="1" applyBorder="1" applyAlignment="1" applyProtection="1">
      <alignment vertical="center"/>
      <protection locked="0"/>
    </xf>
    <xf numFmtId="0" fontId="0" fillId="0" borderId="24" xfId="0" applyBorder="1" applyAlignment="1" applyProtection="1">
      <alignment horizontal="center" vertical="center"/>
    </xf>
    <xf numFmtId="4" fontId="0" fillId="0" borderId="24" xfId="0" applyNumberFormat="1" applyBorder="1" applyAlignment="1" applyProtection="1">
      <alignment horizontal="center" vertical="center"/>
    </xf>
    <xf numFmtId="0" fontId="0" fillId="0" borderId="24" xfId="0" applyBorder="1" applyAlignment="1" applyProtection="1">
      <alignment horizontal="center" vertical="center" wrapText="1"/>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49" fontId="0" fillId="4" borderId="24" xfId="0" applyNumberFormat="1" applyFill="1" applyBorder="1" applyAlignment="1" applyProtection="1">
      <alignment vertical="center" wrapText="1"/>
      <protection locked="0"/>
    </xf>
    <xf numFmtId="4" fontId="3" fillId="4" borderId="24" xfId="0" applyNumberFormat="1" applyFont="1" applyFill="1" applyBorder="1" applyAlignment="1" applyProtection="1">
      <alignment vertical="center"/>
      <protection locked="0"/>
    </xf>
    <xf numFmtId="49" fontId="0" fillId="0" borderId="24" xfId="0" applyNumberFormat="1" applyFont="1" applyBorder="1" applyAlignment="1" applyProtection="1">
      <alignment horizontal="left" vertical="center" wrapText="1"/>
      <protection locked="0"/>
    </xf>
    <xf numFmtId="49" fontId="0" fillId="0" borderId="24" xfId="0" applyNumberFormat="1" applyBorder="1" applyAlignment="1" applyProtection="1">
      <alignment vertical="center"/>
      <protection locked="0"/>
    </xf>
    <xf numFmtId="0" fontId="0" fillId="0" borderId="24" xfId="0" applyBorder="1" applyAlignment="1" applyProtection="1">
      <alignment vertical="center"/>
      <protection locked="0"/>
    </xf>
    <xf numFmtId="4" fontId="0" fillId="0" borderId="24" xfId="0" applyNumberFormat="1" applyBorder="1" applyAlignment="1" applyProtection="1">
      <alignment vertical="center"/>
      <protection locked="0"/>
    </xf>
    <xf numFmtId="49" fontId="0" fillId="4" borderId="24" xfId="0" applyNumberFormat="1" applyFill="1" applyBorder="1" applyAlignment="1" applyProtection="1">
      <alignment vertical="center"/>
      <protection locked="0"/>
    </xf>
    <xf numFmtId="4" fontId="3" fillId="4" borderId="24" xfId="0" applyNumberFormat="1" applyFont="1" applyFill="1" applyBorder="1" applyAlignment="1" applyProtection="1">
      <alignment vertical="center"/>
      <protection locked="0" hidden="1"/>
    </xf>
    <xf numFmtId="0" fontId="3" fillId="4" borderId="24" xfId="0" applyFont="1" applyFill="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0" fontId="1" fillId="0" borderId="0" xfId="0" applyFont="1" applyBorder="1" applyAlignment="1" applyProtection="1">
      <alignment horizontal="left" vertical="center"/>
      <protection locked="0"/>
    </xf>
    <xf numFmtId="0" fontId="0" fillId="6" borderId="2" xfId="0"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wrapText="1"/>
      <protection locked="0"/>
    </xf>
    <xf numFmtId="4" fontId="3" fillId="4" borderId="28" xfId="0" applyNumberFormat="1" applyFont="1" applyFill="1" applyBorder="1" applyAlignment="1" applyProtection="1">
      <alignment horizontal="center" vertical="center"/>
      <protection locked="0"/>
    </xf>
    <xf numFmtId="4" fontId="0" fillId="0" borderId="28" xfId="0" applyNumberFormat="1" applyBorder="1" applyAlignment="1" applyProtection="1">
      <alignment horizontal="center" vertical="center"/>
    </xf>
    <xf numFmtId="0" fontId="0" fillId="0" borderId="6" xfId="0"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wrapText="1"/>
    </xf>
    <xf numFmtId="4" fontId="3"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3" fillId="4" borderId="6" xfId="0" applyNumberFormat="1" applyFont="1" applyFill="1" applyBorder="1" applyAlignment="1" applyProtection="1">
      <alignment vertical="center"/>
      <protection locked="0" hidden="1"/>
    </xf>
    <xf numFmtId="4" fontId="0" fillId="0" borderId="7" xfId="0" applyNumberFormat="1" applyBorder="1" applyAlignment="1" applyProtection="1">
      <alignment vertical="center"/>
      <protection locked="0"/>
    </xf>
    <xf numFmtId="4" fontId="0" fillId="0" borderId="31" xfId="0" applyNumberFormat="1" applyBorder="1" applyAlignment="1" applyProtection="1">
      <alignment vertical="center"/>
      <protection locked="0"/>
    </xf>
    <xf numFmtId="4" fontId="0" fillId="0" borderId="31" xfId="0" applyNumberFormat="1" applyBorder="1" applyAlignment="1" applyProtection="1">
      <alignment horizontal="center" vertical="center"/>
      <protection locked="0"/>
    </xf>
    <xf numFmtId="4" fontId="0" fillId="0" borderId="32" xfId="0" applyNumberFormat="1" applyBorder="1" applyAlignment="1" applyProtection="1">
      <alignment horizontal="center" vertical="center"/>
      <protection locked="0"/>
    </xf>
    <xf numFmtId="49" fontId="0" fillId="0" borderId="31" xfId="0" applyNumberFormat="1" applyBorder="1" applyAlignment="1" applyProtection="1">
      <alignment vertical="center" wrapText="1"/>
      <protection locked="0"/>
    </xf>
    <xf numFmtId="49" fontId="0" fillId="0" borderId="31" xfId="0" applyNumberFormat="1" applyBorder="1" applyAlignment="1" applyProtection="1">
      <alignment vertical="center"/>
      <protection locked="0"/>
    </xf>
    <xf numFmtId="0" fontId="0" fillId="0" borderId="31" xfId="0" applyBorder="1" applyAlignment="1" applyProtection="1">
      <alignment vertical="center"/>
      <protection locked="0"/>
    </xf>
    <xf numFmtId="0" fontId="0" fillId="4" borderId="27" xfId="0" applyFill="1" applyBorder="1" applyAlignment="1" applyProtection="1">
      <alignment horizontal="center" vertical="center"/>
      <protection locked="0"/>
    </xf>
    <xf numFmtId="4" fontId="3" fillId="4" borderId="27" xfId="0" applyNumberFormat="1" applyFont="1" applyFill="1" applyBorder="1" applyAlignment="1" applyProtection="1">
      <alignment horizontal="center" vertical="center"/>
      <protection locked="0"/>
    </xf>
    <xf numFmtId="4" fontId="3" fillId="4" borderId="35" xfId="0" applyNumberFormat="1" applyFont="1" applyFill="1" applyBorder="1" applyAlignment="1" applyProtection="1">
      <alignment horizontal="center" vertical="center"/>
      <protection locked="0"/>
    </xf>
    <xf numFmtId="4" fontId="0" fillId="4" borderId="15" xfId="0" applyNumberFormat="1" applyFill="1" applyBorder="1" applyAlignment="1" applyProtection="1">
      <alignment vertical="center"/>
      <protection locked="0"/>
    </xf>
    <xf numFmtId="0" fontId="0" fillId="4" borderId="27" xfId="0" applyFill="1" applyBorder="1" applyAlignment="1" applyProtection="1">
      <alignment vertical="center"/>
      <protection locked="0"/>
    </xf>
    <xf numFmtId="0" fontId="11" fillId="0" borderId="0" xfId="0" applyFont="1" applyAlignment="1" applyProtection="1">
      <alignment horizontal="center" vertical="center"/>
      <protection locked="0"/>
    </xf>
    <xf numFmtId="0" fontId="1" fillId="2" borderId="36" xfId="0" applyFont="1" applyFill="1" applyBorder="1" applyAlignment="1" applyProtection="1">
      <alignment horizontal="center" vertical="center" wrapText="1"/>
      <protection locked="0"/>
    </xf>
    <xf numFmtId="4" fontId="1" fillId="2" borderId="36" xfId="0" applyNumberFormat="1" applyFont="1" applyFill="1" applyBorder="1" applyAlignment="1" applyProtection="1">
      <alignment horizontal="center" vertical="center" wrapText="1"/>
      <protection locked="0"/>
    </xf>
    <xf numFmtId="4" fontId="1" fillId="2" borderId="37" xfId="0" applyNumberFormat="1"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4" fontId="3" fillId="5" borderId="36" xfId="0" applyNumberFormat="1" applyFont="1" applyFill="1" applyBorder="1" applyAlignment="1" applyProtection="1">
      <alignment horizontal="center" vertical="center" wrapText="1"/>
      <protection locked="0"/>
    </xf>
    <xf numFmtId="4" fontId="3" fillId="5" borderId="37" xfId="0" applyNumberFormat="1"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0" fillId="0" borderId="24" xfId="0" applyBorder="1" applyAlignment="1" applyProtection="1">
      <alignment horizontal="left" vertical="center" wrapText="1"/>
    </xf>
    <xf numFmtId="4" fontId="0" fillId="7" borderId="24" xfId="0" applyNumberFormat="1" applyFill="1" applyBorder="1" applyAlignment="1" applyProtection="1">
      <alignment horizontal="center" vertical="center"/>
      <protection hidden="1"/>
    </xf>
    <xf numFmtId="0" fontId="3" fillId="2" borderId="24" xfId="0" applyFont="1" applyFill="1" applyBorder="1" applyAlignment="1" applyProtection="1">
      <alignment horizontal="left" vertical="center" wrapText="1"/>
      <protection locked="0" hidden="1"/>
    </xf>
    <xf numFmtId="4" fontId="0" fillId="7" borderId="24" xfId="0" applyNumberFormat="1" applyFont="1" applyFill="1" applyBorder="1" applyAlignment="1" applyProtection="1">
      <alignment horizontal="center" vertical="center"/>
      <protection hidden="1"/>
    </xf>
    <xf numFmtId="4" fontId="0" fillId="7" borderId="24" xfId="0" applyNumberFormat="1" applyFill="1" applyBorder="1" applyAlignment="1" applyProtection="1">
      <alignment horizontal="center" vertical="center" wrapText="1"/>
      <protection hidden="1"/>
    </xf>
    <xf numFmtId="10" fontId="0" fillId="7" borderId="24" xfId="0" applyNumberFormat="1" applyFill="1" applyBorder="1" applyAlignment="1" applyProtection="1">
      <alignment horizontal="center" vertical="center" wrapText="1"/>
      <protection hidden="1"/>
    </xf>
    <xf numFmtId="0" fontId="3" fillId="6" borderId="0" xfId="0" applyFont="1" applyFill="1" applyBorder="1" applyAlignment="1" applyProtection="1">
      <alignment horizontal="center" vertical="center" wrapText="1"/>
      <protection locked="0"/>
    </xf>
    <xf numFmtId="165" fontId="0" fillId="0" borderId="27" xfId="0" applyNumberFormat="1" applyBorder="1" applyAlignment="1" applyProtection="1">
      <alignment horizontal="center" vertical="center" wrapText="1"/>
      <protection locked="0"/>
    </xf>
    <xf numFmtId="0" fontId="0" fillId="6" borderId="25" xfId="0" applyFill="1" applyBorder="1" applyAlignment="1" applyProtection="1">
      <alignment vertical="center" wrapText="1"/>
      <protection locked="0"/>
    </xf>
    <xf numFmtId="165" fontId="0" fillId="0" borderId="26" xfId="0" applyNumberFormat="1" applyBorder="1" applyAlignment="1" applyProtection="1">
      <alignment horizontal="center" vertical="center" wrapText="1"/>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0" borderId="0" xfId="0" applyNumberForma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165" fontId="0" fillId="0" borderId="35" xfId="0" applyNumberFormat="1" applyBorder="1" applyAlignment="1" applyProtection="1">
      <alignment horizontal="center" vertical="center" wrapText="1"/>
      <protection locked="0"/>
    </xf>
    <xf numFmtId="4" fontId="0" fillId="7" borderId="28" xfId="0" applyNumberFormat="1" applyFill="1" applyBorder="1" applyAlignment="1" applyProtection="1">
      <alignment horizontal="center" vertical="center"/>
      <protection hidden="1"/>
    </xf>
    <xf numFmtId="10" fontId="0" fillId="7" borderId="28" xfId="0" applyNumberFormat="1" applyFill="1" applyBorder="1" applyAlignment="1" applyProtection="1">
      <alignment horizontal="center" vertical="center" wrapText="1"/>
      <protection hidden="1"/>
    </xf>
    <xf numFmtId="4" fontId="0" fillId="7" borderId="28" xfId="0" applyNumberFormat="1" applyFont="1" applyFill="1" applyBorder="1" applyAlignment="1" applyProtection="1">
      <alignment horizontal="center" vertical="center"/>
      <protection hidden="1"/>
    </xf>
    <xf numFmtId="4" fontId="0" fillId="7" borderId="28" xfId="0" applyNumberFormat="1" applyFill="1" applyBorder="1" applyAlignment="1" applyProtection="1">
      <alignment horizontal="center" vertical="center" wrapText="1"/>
      <protection hidden="1"/>
    </xf>
    <xf numFmtId="4" fontId="0" fillId="7" borderId="31" xfId="0" applyNumberFormat="1" applyFill="1" applyBorder="1" applyAlignment="1" applyProtection="1">
      <alignment horizontal="center" vertical="center"/>
      <protection hidden="1"/>
    </xf>
    <xf numFmtId="0" fontId="0" fillId="6" borderId="20" xfId="0" applyFill="1" applyBorder="1" applyAlignment="1" applyProtection="1">
      <alignment vertical="center" wrapText="1"/>
      <protection locked="0"/>
    </xf>
    <xf numFmtId="4" fontId="0" fillId="7" borderId="32" xfId="0" applyNumberFormat="1" applyFill="1" applyBorder="1" applyAlignment="1" applyProtection="1">
      <alignment horizontal="center" vertical="center"/>
      <protection hidden="1"/>
    </xf>
    <xf numFmtId="0" fontId="3" fillId="2" borderId="8" xfId="0" applyFont="1" applyFill="1" applyBorder="1" applyAlignment="1" applyProtection="1">
      <alignment horizontal="left" vertical="center" wrapText="1"/>
      <protection locked="0" hidden="1"/>
    </xf>
    <xf numFmtId="4" fontId="0" fillId="7" borderId="41" xfId="0" applyNumberFormat="1" applyFill="1" applyBorder="1" applyAlignment="1" applyProtection="1">
      <alignment horizontal="center" vertical="center"/>
      <protection hidden="1"/>
    </xf>
    <xf numFmtId="0" fontId="0" fillId="0" borderId="16" xfId="0" applyBorder="1" applyAlignment="1" applyProtection="1">
      <alignment vertical="center" wrapText="1"/>
      <protection locked="0"/>
    </xf>
    <xf numFmtId="4" fontId="0" fillId="6" borderId="21" xfId="0" applyNumberFormat="1" applyFill="1" applyBorder="1" applyAlignment="1" applyProtection="1">
      <alignment vertical="center"/>
      <protection locked="0"/>
    </xf>
    <xf numFmtId="0" fontId="1" fillId="6" borderId="38" xfId="0" applyFont="1" applyFill="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38" xfId="0" applyFill="1" applyBorder="1" applyAlignment="1" applyProtection="1">
      <alignment horizontal="center" vertical="center" wrapText="1"/>
      <protection locked="0"/>
    </xf>
    <xf numFmtId="4" fontId="1" fillId="0" borderId="36" xfId="0" applyNumberFormat="1" applyFont="1" applyBorder="1" applyAlignment="1" applyProtection="1">
      <alignment horizontal="center" vertical="center" wrapText="1"/>
      <protection locked="0"/>
    </xf>
    <xf numFmtId="4" fontId="1" fillId="0" borderId="37" xfId="0" applyNumberFormat="1" applyFont="1" applyBorder="1" applyAlignment="1" applyProtection="1">
      <alignment horizontal="center" vertical="center" wrapText="1"/>
      <protection locked="0"/>
    </xf>
    <xf numFmtId="0" fontId="11" fillId="3" borderId="9"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0" fillId="0" borderId="0" xfId="0"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5" fillId="0" borderId="0" xfId="0" applyFont="1" applyAlignment="1">
      <alignment horizontal="left" vertical="center" wrapText="1"/>
    </xf>
    <xf numFmtId="4" fontId="0" fillId="7" borderId="24" xfId="0" applyNumberFormat="1" applyFont="1" applyFill="1" applyBorder="1" applyAlignment="1" applyProtection="1">
      <alignment horizontal="center" vertical="center"/>
      <protection locked="0" hidden="1"/>
    </xf>
    <xf numFmtId="4" fontId="0" fillId="7" borderId="8" xfId="0" applyNumberFormat="1" applyFont="1" applyFill="1" applyBorder="1" applyAlignment="1" applyProtection="1">
      <alignment horizontal="center" vertical="center"/>
      <protection locked="0" hidden="1"/>
    </xf>
    <xf numFmtId="0" fontId="8" fillId="0" borderId="13" xfId="0" applyFont="1" applyFill="1" applyBorder="1" applyAlignment="1" applyProtection="1">
      <alignment vertical="center" wrapText="1"/>
      <protection locked="0"/>
    </xf>
    <xf numFmtId="0" fontId="8" fillId="2" borderId="38" xfId="0" applyFont="1" applyFill="1" applyBorder="1" applyAlignment="1" applyProtection="1">
      <alignment horizontal="center" vertical="center" wrapText="1"/>
      <protection locked="0"/>
    </xf>
    <xf numFmtId="0" fontId="8" fillId="4" borderId="22" xfId="0" applyFont="1" applyFill="1" applyBorder="1" applyAlignment="1" applyProtection="1">
      <alignment vertical="center" wrapText="1"/>
      <protection locked="0"/>
    </xf>
    <xf numFmtId="0" fontId="8"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protection locked="0"/>
    </xf>
    <xf numFmtId="49" fontId="8" fillId="4" borderId="13" xfId="0" applyNumberFormat="1" applyFont="1" applyFill="1" applyBorder="1" applyAlignment="1" applyProtection="1">
      <alignment horizontal="left" vertical="center" wrapText="1"/>
      <protection locked="0"/>
    </xf>
    <xf numFmtId="49" fontId="29" fillId="0" borderId="13"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49" fontId="8" fillId="0" borderId="39" xfId="0" applyNumberFormat="1"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6" borderId="2" xfId="0" applyFont="1" applyFill="1" applyBorder="1" applyAlignment="1" applyProtection="1">
      <alignment horizontal="center" vertical="center" wrapText="1"/>
      <protection locked="0"/>
    </xf>
    <xf numFmtId="0" fontId="8" fillId="6" borderId="2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0" borderId="39" xfId="0" applyFont="1" applyFill="1" applyBorder="1" applyAlignment="1" applyProtection="1">
      <alignment horizontal="left" vertical="center" wrapText="1"/>
      <protection locked="0"/>
    </xf>
    <xf numFmtId="0" fontId="29" fillId="0" borderId="0" xfId="0" applyFont="1" applyAlignment="1" applyProtection="1">
      <alignment vertical="center"/>
      <protection locked="0"/>
    </xf>
    <xf numFmtId="164" fontId="1" fillId="6" borderId="8" xfId="0" applyNumberFormat="1" applyFont="1" applyFill="1" applyBorder="1" applyAlignment="1" applyProtection="1">
      <alignment vertical="center" wrapText="1"/>
    </xf>
    <xf numFmtId="164" fontId="1" fillId="6" borderId="13" xfId="0" applyNumberFormat="1" applyFont="1" applyFill="1" applyBorder="1" applyAlignment="1" applyProtection="1">
      <alignment vertical="center" wrapText="1"/>
    </xf>
    <xf numFmtId="0" fontId="3" fillId="6" borderId="8"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29" fillId="0" borderId="13" xfId="0" applyFont="1" applyFill="1" applyBorder="1" applyAlignment="1" applyProtection="1">
      <alignment horizontal="left" vertical="center" wrapText="1" indent="1"/>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1" fillId="0" borderId="30" xfId="0" applyFont="1" applyBorder="1" applyAlignment="1" applyProtection="1">
      <alignment horizontal="left" vertical="center" wrapText="1"/>
      <protection locked="0"/>
    </xf>
    <xf numFmtId="0" fontId="1" fillId="0" borderId="33"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10" fontId="0" fillId="7" borderId="24" xfId="1" applyNumberFormat="1" applyFont="1" applyFill="1" applyBorder="1" applyAlignment="1" applyProtection="1">
      <alignment horizontal="center" vertical="center"/>
      <protection locked="0"/>
    </xf>
    <xf numFmtId="10" fontId="0" fillId="7" borderId="28" xfId="1" applyNumberFormat="1" applyFont="1" applyFill="1" applyBorder="1" applyAlignment="1" applyProtection="1">
      <alignment horizontal="center" vertical="center"/>
      <protection locked="0"/>
    </xf>
    <xf numFmtId="10" fontId="0" fillId="7" borderId="8" xfId="1" applyNumberFormat="1" applyFont="1" applyFill="1" applyBorder="1" applyAlignment="1" applyProtection="1">
      <alignment horizontal="center" vertical="center"/>
      <protection locked="0"/>
    </xf>
    <xf numFmtId="0" fontId="24" fillId="8" borderId="17" xfId="0" applyFont="1" applyFill="1" applyBorder="1" applyAlignment="1" applyProtection="1">
      <alignment horizontal="center" vertical="center" wrapText="1"/>
      <protection locked="0"/>
    </xf>
    <xf numFmtId="0" fontId="0" fillId="8" borderId="36"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24" fillId="9" borderId="38" xfId="0" applyFont="1" applyFill="1" applyBorder="1" applyAlignment="1" applyProtection="1">
      <alignment horizontal="center" vertical="center" wrapText="1"/>
      <protection locked="0"/>
    </xf>
    <xf numFmtId="0" fontId="2" fillId="9" borderId="36" xfId="0" applyFont="1" applyFill="1" applyBorder="1" applyAlignment="1" applyProtection="1">
      <alignment horizontal="center" vertical="center" wrapText="1"/>
      <protection locked="0"/>
    </xf>
    <xf numFmtId="0" fontId="2" fillId="9" borderId="37" xfId="0" applyFont="1" applyFill="1" applyBorder="1" applyAlignment="1" applyProtection="1">
      <alignment horizontal="center" vertical="center" wrapText="1"/>
      <protection locked="0"/>
    </xf>
    <xf numFmtId="4" fontId="0" fillId="0" borderId="8" xfId="0" applyNumberFormat="1" applyBorder="1" applyAlignment="1" applyProtection="1">
      <alignment horizontal="center" vertical="center"/>
      <protection locked="0" hidden="1"/>
    </xf>
    <xf numFmtId="4" fontId="0" fillId="0" borderId="42" xfId="0" applyNumberFormat="1" applyBorder="1" applyAlignment="1" applyProtection="1">
      <alignment horizontal="center" vertical="center"/>
      <protection locked="0" hidden="1"/>
    </xf>
    <xf numFmtId="0" fontId="0" fillId="0" borderId="0" xfId="0" applyAlignment="1">
      <alignment horizontal="left" vertical="center" wrapText="1"/>
    </xf>
    <xf numFmtId="0" fontId="25" fillId="0" borderId="0" xfId="0" applyFont="1" applyAlignment="1">
      <alignment horizontal="left" vertical="center" wrapText="1"/>
    </xf>
  </cellXfs>
  <cellStyles count="2">
    <cellStyle name="Normalno" xfId="0" builtinId="0"/>
    <cellStyle name="Postota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21167</xdr:rowOff>
    </xdr:from>
    <xdr:to>
      <xdr:col>14</xdr:col>
      <xdr:colOff>6218</xdr:colOff>
      <xdr:row>47</xdr:row>
      <xdr:rowOff>128745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7874" r="55796" b="37823"/>
        <a:stretch/>
      </xdr:blipFill>
      <xdr:spPr>
        <a:xfrm>
          <a:off x="0" y="4847167"/>
          <a:ext cx="9562968" cy="5790828"/>
        </a:xfrm>
        <a:prstGeom prst="rect">
          <a:avLst/>
        </a:prstGeom>
      </xdr:spPr>
    </xdr:pic>
    <xdr:clientData/>
  </xdr:twoCellAnchor>
  <xdr:twoCellAnchor editAs="oneCell">
    <xdr:from>
      <xdr:col>0</xdr:col>
      <xdr:colOff>10583</xdr:colOff>
      <xdr:row>51</xdr:row>
      <xdr:rowOff>4111</xdr:rowOff>
    </xdr:from>
    <xdr:to>
      <xdr:col>13</xdr:col>
      <xdr:colOff>582082</xdr:colOff>
      <xdr:row>87</xdr:row>
      <xdr:rowOff>186171</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58" r="49599" b="13207"/>
        <a:stretch/>
      </xdr:blipFill>
      <xdr:spPr>
        <a:xfrm>
          <a:off x="10583" y="11381194"/>
          <a:ext cx="9514416" cy="8997976"/>
        </a:xfrm>
        <a:prstGeom prst="rect">
          <a:avLst/>
        </a:prstGeom>
      </xdr:spPr>
    </xdr:pic>
    <xdr:clientData/>
  </xdr:twoCellAnchor>
  <xdr:twoCellAnchor editAs="oneCell">
    <xdr:from>
      <xdr:col>0</xdr:col>
      <xdr:colOff>0</xdr:colOff>
      <xdr:row>91</xdr:row>
      <xdr:rowOff>63500</xdr:rowOff>
    </xdr:from>
    <xdr:to>
      <xdr:col>14</xdr:col>
      <xdr:colOff>23654</xdr:colOff>
      <xdr:row>126</xdr:row>
      <xdr:rowOff>80298</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0" t="6380" r="37311" b="13133"/>
        <a:stretch/>
      </xdr:blipFill>
      <xdr:spPr>
        <a:xfrm>
          <a:off x="0" y="20531667"/>
          <a:ext cx="9580404" cy="68959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6"/>
  <sheetViews>
    <sheetView tabSelected="1" view="pageBreakPreview" topLeftCell="B1" zoomScale="70" zoomScaleNormal="40" zoomScaleSheetLayoutView="70" workbookViewId="0">
      <pane ySplit="2" topLeftCell="A3" activePane="bottomLeft" state="frozen"/>
      <selection pane="bottomLeft" activeCell="B1" sqref="B1:G1"/>
    </sheetView>
  </sheetViews>
  <sheetFormatPr defaultRowHeight="28.5" x14ac:dyDescent="0.25"/>
  <cols>
    <col min="1" max="1" width="7.28515625" style="90" customWidth="1"/>
    <col min="2" max="2" width="76.28515625" style="171" customWidth="1"/>
    <col min="3" max="3" width="23" style="38" customWidth="1"/>
    <col min="4" max="4" width="36.7109375" style="38" customWidth="1"/>
    <col min="5" max="5" width="18.42578125" style="38" customWidth="1"/>
    <col min="6" max="6" width="17.85546875" style="46" customWidth="1"/>
    <col min="7" max="7" width="16.140625" style="46" customWidth="1"/>
    <col min="8" max="8" width="29.85546875" style="38" customWidth="1"/>
    <col min="9" max="9" width="20.140625" style="38" customWidth="1"/>
    <col min="10" max="10" width="15.7109375" style="38" customWidth="1"/>
    <col min="11" max="11" width="15.140625" style="38" customWidth="1"/>
    <col min="12" max="12" width="21.7109375" style="47" customWidth="1"/>
    <col min="13" max="13" width="21" style="115" customWidth="1"/>
    <col min="14" max="14" width="16.42578125" style="116" customWidth="1"/>
    <col min="15" max="16384" width="9.140625" style="38"/>
  </cols>
  <sheetData>
    <row r="1" spans="1:13" ht="75.75" customHeight="1" thickBot="1" x14ac:dyDescent="0.3">
      <c r="A1" s="183" t="s">
        <v>30</v>
      </c>
      <c r="B1" s="197" t="s">
        <v>225</v>
      </c>
      <c r="C1" s="198"/>
      <c r="D1" s="198"/>
      <c r="E1" s="198"/>
      <c r="F1" s="198"/>
      <c r="G1" s="199"/>
      <c r="H1" s="193" t="s">
        <v>226</v>
      </c>
      <c r="I1" s="194"/>
      <c r="J1" s="194"/>
      <c r="K1" s="194"/>
      <c r="L1" s="194"/>
      <c r="M1" s="195"/>
    </row>
    <row r="2" spans="1:13" ht="90.75" thickBot="1" x14ac:dyDescent="0.3">
      <c r="A2" s="184"/>
      <c r="B2" s="155" t="s">
        <v>198</v>
      </c>
      <c r="C2" s="91" t="s">
        <v>29</v>
      </c>
      <c r="D2" s="91" t="s">
        <v>146</v>
      </c>
      <c r="E2" s="91" t="s">
        <v>22</v>
      </c>
      <c r="F2" s="92" t="s">
        <v>133</v>
      </c>
      <c r="G2" s="93" t="s">
        <v>134</v>
      </c>
      <c r="H2" s="94" t="s">
        <v>28</v>
      </c>
      <c r="I2" s="95" t="s">
        <v>18</v>
      </c>
      <c r="J2" s="95" t="s">
        <v>19</v>
      </c>
      <c r="K2" s="95" t="s">
        <v>20</v>
      </c>
      <c r="L2" s="96" t="s">
        <v>35</v>
      </c>
      <c r="M2" s="97" t="s">
        <v>36</v>
      </c>
    </row>
    <row r="3" spans="1:13" ht="33" customHeight="1" x14ac:dyDescent="0.25">
      <c r="A3" s="98" t="s">
        <v>0</v>
      </c>
      <c r="B3" s="156" t="s">
        <v>135</v>
      </c>
      <c r="C3" s="85"/>
      <c r="D3" s="85"/>
      <c r="E3" s="85"/>
      <c r="F3" s="86">
        <f>SUM(F4:F11)</f>
        <v>0</v>
      </c>
      <c r="G3" s="87">
        <f>SUM(G4:G11)</f>
        <v>0</v>
      </c>
      <c r="H3" s="88"/>
      <c r="I3" s="89"/>
      <c r="J3" s="89"/>
      <c r="K3" s="89"/>
      <c r="L3" s="86">
        <f>SUM(L4:L11)</f>
        <v>0</v>
      </c>
      <c r="M3" s="87">
        <f>SUM(M4:M11)</f>
        <v>0</v>
      </c>
    </row>
    <row r="4" spans="1:13" x14ac:dyDescent="0.25">
      <c r="A4" s="99"/>
      <c r="B4" s="157" t="s">
        <v>25</v>
      </c>
      <c r="C4" s="51"/>
      <c r="D4" s="51"/>
      <c r="E4" s="103"/>
      <c r="F4" s="52"/>
      <c r="G4" s="71"/>
      <c r="H4" s="72"/>
      <c r="I4" s="51"/>
      <c r="J4" s="51"/>
      <c r="K4" s="51"/>
      <c r="L4" s="52"/>
      <c r="M4" s="71"/>
    </row>
    <row r="5" spans="1:13" x14ac:dyDescent="0.25">
      <c r="A5" s="99"/>
      <c r="B5" s="177"/>
      <c r="C5" s="53"/>
      <c r="D5" s="51"/>
      <c r="E5" s="103"/>
      <c r="F5" s="52"/>
      <c r="G5" s="52"/>
      <c r="H5" s="72"/>
      <c r="I5" s="51"/>
      <c r="J5" s="51"/>
      <c r="K5" s="51"/>
      <c r="L5" s="52"/>
      <c r="M5" s="71"/>
    </row>
    <row r="6" spans="1:13" x14ac:dyDescent="0.25">
      <c r="A6" s="99"/>
      <c r="B6" s="158"/>
      <c r="C6" s="53"/>
      <c r="D6" s="51"/>
      <c r="E6" s="103"/>
      <c r="F6" s="52"/>
      <c r="G6" s="52"/>
      <c r="H6" s="72"/>
      <c r="I6" s="51"/>
      <c r="J6" s="51"/>
      <c r="K6" s="51"/>
      <c r="L6" s="52"/>
      <c r="M6" s="71"/>
    </row>
    <row r="7" spans="1:13" x14ac:dyDescent="0.25">
      <c r="A7" s="99"/>
      <c r="B7" s="158"/>
      <c r="C7" s="53"/>
      <c r="D7" s="51"/>
      <c r="E7" s="103"/>
      <c r="F7" s="52"/>
      <c r="G7" s="52"/>
      <c r="H7" s="72"/>
      <c r="I7" s="51"/>
      <c r="J7" s="51"/>
      <c r="K7" s="51"/>
      <c r="L7" s="52"/>
      <c r="M7" s="71"/>
    </row>
    <row r="8" spans="1:13" x14ac:dyDescent="0.25">
      <c r="A8" s="99"/>
      <c r="B8" s="154" t="s">
        <v>101</v>
      </c>
      <c r="C8" s="54"/>
      <c r="D8" s="55"/>
      <c r="E8" s="103"/>
      <c r="F8" s="178"/>
      <c r="G8" s="179"/>
      <c r="H8" s="73"/>
      <c r="I8" s="55"/>
      <c r="J8" s="55"/>
      <c r="K8" s="55"/>
      <c r="L8" s="178"/>
      <c r="M8" s="179"/>
    </row>
    <row r="9" spans="1:13" x14ac:dyDescent="0.25">
      <c r="A9" s="99"/>
      <c r="B9" s="159"/>
      <c r="C9" s="54"/>
      <c r="D9" s="55"/>
      <c r="E9" s="103"/>
      <c r="F9" s="52"/>
      <c r="G9" s="52"/>
      <c r="H9" s="73"/>
      <c r="I9" s="55"/>
      <c r="J9" s="55"/>
      <c r="K9" s="55"/>
      <c r="L9" s="178"/>
      <c r="M9" s="179"/>
    </row>
    <row r="10" spans="1:13" x14ac:dyDescent="0.25">
      <c r="A10" s="99"/>
      <c r="B10" s="159"/>
      <c r="C10" s="54"/>
      <c r="D10" s="55"/>
      <c r="E10" s="103"/>
      <c r="F10" s="52"/>
      <c r="G10" s="52"/>
      <c r="H10" s="73"/>
      <c r="I10" s="55"/>
      <c r="J10" s="55"/>
      <c r="K10" s="55"/>
      <c r="L10" s="178"/>
      <c r="M10" s="179"/>
    </row>
    <row r="11" spans="1:13" ht="28.5" customHeight="1" x14ac:dyDescent="0.25">
      <c r="A11" s="99"/>
      <c r="B11" s="158"/>
      <c r="C11" s="53"/>
      <c r="D11" s="53"/>
      <c r="E11" s="103"/>
      <c r="F11" s="52"/>
      <c r="G11" s="52"/>
      <c r="H11" s="74"/>
      <c r="I11" s="53"/>
      <c r="J11" s="53"/>
      <c r="K11" s="53"/>
      <c r="L11" s="52"/>
      <c r="M11" s="71"/>
    </row>
    <row r="12" spans="1:13" ht="34.5" customHeight="1" x14ac:dyDescent="0.25">
      <c r="A12" s="100" t="s">
        <v>136</v>
      </c>
      <c r="B12" s="160" t="s">
        <v>152</v>
      </c>
      <c r="C12" s="56"/>
      <c r="D12" s="62"/>
      <c r="E12" s="49"/>
      <c r="F12" s="49">
        <f>SUM(F13:F14)</f>
        <v>0</v>
      </c>
      <c r="G12" s="70">
        <f>SUM(G13:G14)</f>
        <v>0</v>
      </c>
      <c r="H12" s="75"/>
      <c r="I12" s="57"/>
      <c r="J12" s="57"/>
      <c r="K12" s="57"/>
      <c r="L12" s="49">
        <f>SUM(L13:L14)</f>
        <v>0</v>
      </c>
      <c r="M12" s="70">
        <f>SUM(M13:M14)</f>
        <v>0</v>
      </c>
    </row>
    <row r="13" spans="1:13" x14ac:dyDescent="0.25">
      <c r="A13" s="99"/>
      <c r="B13" s="161"/>
      <c r="C13" s="58"/>
      <c r="D13" s="59"/>
      <c r="E13" s="60"/>
      <c r="F13" s="178"/>
      <c r="G13" s="182"/>
      <c r="H13" s="76"/>
      <c r="I13" s="61"/>
      <c r="J13" s="61"/>
      <c r="K13" s="61"/>
      <c r="L13" s="178"/>
      <c r="M13" s="179"/>
    </row>
    <row r="14" spans="1:13" x14ac:dyDescent="0.25">
      <c r="A14" s="99"/>
      <c r="B14" s="161"/>
      <c r="C14" s="58"/>
      <c r="D14" s="59"/>
      <c r="E14" s="60"/>
      <c r="F14" s="182"/>
      <c r="G14" s="182"/>
      <c r="H14" s="76"/>
      <c r="I14" s="61"/>
      <c r="J14" s="61"/>
      <c r="K14" s="61"/>
      <c r="L14" s="178"/>
      <c r="M14" s="179"/>
    </row>
    <row r="15" spans="1:13" ht="45" x14ac:dyDescent="0.25">
      <c r="A15" s="100" t="s">
        <v>1</v>
      </c>
      <c r="B15" s="160" t="s">
        <v>193</v>
      </c>
      <c r="C15" s="56"/>
      <c r="D15" s="62"/>
      <c r="E15" s="49"/>
      <c r="F15" s="49">
        <f>SUM(F16:F18)</f>
        <v>0</v>
      </c>
      <c r="G15" s="70">
        <f>SUM(G16:G18)</f>
        <v>0</v>
      </c>
      <c r="H15" s="77"/>
      <c r="I15" s="63"/>
      <c r="J15" s="63"/>
      <c r="K15" s="63"/>
      <c r="L15" s="49">
        <f>SUM(L16:L18)</f>
        <v>0</v>
      </c>
      <c r="M15" s="70">
        <f>SUM(M16:M18)</f>
        <v>0</v>
      </c>
    </row>
    <row r="16" spans="1:13" x14ac:dyDescent="0.25">
      <c r="A16" s="99"/>
      <c r="B16" s="161"/>
      <c r="C16" s="58"/>
      <c r="D16" s="59"/>
      <c r="E16" s="60"/>
      <c r="F16" s="178"/>
      <c r="G16" s="182"/>
      <c r="H16" s="76"/>
      <c r="I16" s="61"/>
      <c r="J16" s="61"/>
      <c r="K16" s="61"/>
      <c r="L16" s="178"/>
      <c r="M16" s="179"/>
    </row>
    <row r="17" spans="1:14" x14ac:dyDescent="0.25">
      <c r="A17" s="99"/>
      <c r="B17" s="161"/>
      <c r="C17" s="58"/>
      <c r="D17" s="59"/>
      <c r="E17" s="60"/>
      <c r="F17" s="182"/>
      <c r="G17" s="182"/>
      <c r="H17" s="76"/>
      <c r="I17" s="61"/>
      <c r="J17" s="61"/>
      <c r="K17" s="61"/>
      <c r="L17" s="178"/>
      <c r="M17" s="179"/>
    </row>
    <row r="18" spans="1:14" x14ac:dyDescent="0.25">
      <c r="A18" s="99"/>
      <c r="B18" s="161"/>
      <c r="C18" s="58"/>
      <c r="D18" s="59"/>
      <c r="E18" s="60"/>
      <c r="F18" s="182"/>
      <c r="G18" s="182"/>
      <c r="H18" s="76"/>
      <c r="I18" s="61"/>
      <c r="J18" s="61"/>
      <c r="K18" s="61"/>
      <c r="L18" s="178"/>
      <c r="M18" s="179"/>
    </row>
    <row r="19" spans="1:14" ht="34.5" customHeight="1" x14ac:dyDescent="0.25">
      <c r="A19" s="100" t="s">
        <v>2</v>
      </c>
      <c r="B19" s="160" t="s">
        <v>217</v>
      </c>
      <c r="C19" s="50"/>
      <c r="D19" s="50"/>
      <c r="E19" s="49"/>
      <c r="F19" s="49">
        <f>SUM(F20:F21)</f>
        <v>0</v>
      </c>
      <c r="G19" s="70">
        <f>SUM(G20:G21)</f>
        <v>0</v>
      </c>
      <c r="H19" s="75"/>
      <c r="I19" s="64"/>
      <c r="J19" s="64"/>
      <c r="K19" s="64"/>
      <c r="L19" s="49">
        <f>SUM(L20:L21)</f>
        <v>0</v>
      </c>
      <c r="M19" s="70">
        <f>SUM(M20:M21)</f>
        <v>0</v>
      </c>
    </row>
    <row r="20" spans="1:14" x14ac:dyDescent="0.25">
      <c r="A20" s="99"/>
      <c r="B20" s="162" t="s">
        <v>17</v>
      </c>
      <c r="C20" s="65"/>
      <c r="D20" s="60"/>
      <c r="E20" s="60"/>
      <c r="F20" s="178"/>
      <c r="G20" s="182"/>
      <c r="H20" s="76"/>
      <c r="I20" s="61"/>
      <c r="J20" s="61"/>
      <c r="K20" s="61"/>
      <c r="L20" s="178"/>
      <c r="M20" s="179"/>
    </row>
    <row r="21" spans="1:14" x14ac:dyDescent="0.25">
      <c r="A21" s="99"/>
      <c r="B21" s="162" t="s">
        <v>17</v>
      </c>
      <c r="C21" s="65"/>
      <c r="D21" s="60"/>
      <c r="E21" s="60"/>
      <c r="F21" s="182"/>
      <c r="G21" s="182"/>
      <c r="H21" s="76"/>
      <c r="I21" s="61"/>
      <c r="J21" s="61"/>
      <c r="K21" s="61"/>
      <c r="L21" s="178"/>
      <c r="M21" s="179"/>
    </row>
    <row r="22" spans="1:14" ht="39" customHeight="1" x14ac:dyDescent="0.25">
      <c r="A22" s="100" t="s">
        <v>3</v>
      </c>
      <c r="B22" s="160" t="s">
        <v>199</v>
      </c>
      <c r="C22" s="50"/>
      <c r="D22" s="50"/>
      <c r="E22" s="50"/>
      <c r="F22" s="49">
        <f>SUM(F23:F24)</f>
        <v>0</v>
      </c>
      <c r="G22" s="70">
        <f>SUM(G23:G24)</f>
        <v>0</v>
      </c>
      <c r="H22" s="75"/>
      <c r="I22" s="64"/>
      <c r="J22" s="64"/>
      <c r="K22" s="64"/>
      <c r="L22" s="49">
        <f>SUM(L23:L24)</f>
        <v>0</v>
      </c>
      <c r="M22" s="70">
        <f>SUM(M23:M24)</f>
        <v>0</v>
      </c>
    </row>
    <row r="23" spans="1:14" x14ac:dyDescent="0.25">
      <c r="A23" s="101"/>
      <c r="B23" s="162"/>
      <c r="C23" s="65"/>
      <c r="D23" s="59"/>
      <c r="E23" s="60"/>
      <c r="F23" s="178"/>
      <c r="G23" s="182"/>
      <c r="H23" s="76"/>
      <c r="I23" s="61"/>
      <c r="J23" s="61"/>
      <c r="K23" s="61"/>
      <c r="L23" s="178"/>
      <c r="M23" s="179"/>
    </row>
    <row r="24" spans="1:14" ht="29.25" thickBot="1" x14ac:dyDescent="0.3">
      <c r="A24" s="102"/>
      <c r="B24" s="163"/>
      <c r="C24" s="82"/>
      <c r="D24" s="83"/>
      <c r="E24" s="84"/>
      <c r="F24" s="80"/>
      <c r="G24" s="81"/>
      <c r="H24" s="78"/>
      <c r="I24" s="79"/>
      <c r="J24" s="79"/>
      <c r="K24" s="79"/>
      <c r="L24" s="80"/>
      <c r="M24" s="81"/>
    </row>
    <row r="25" spans="1:14" ht="49.5" customHeight="1" thickBot="1" x14ac:dyDescent="0.3">
      <c r="A25" s="185" t="s">
        <v>145</v>
      </c>
      <c r="B25" s="186"/>
      <c r="C25" s="186"/>
      <c r="D25" s="186"/>
      <c r="E25" s="186"/>
      <c r="F25" s="186"/>
      <c r="G25" s="186"/>
      <c r="H25" s="186"/>
      <c r="I25" s="186"/>
      <c r="J25" s="186"/>
      <c r="K25" s="186"/>
      <c r="L25" s="186"/>
      <c r="M25" s="187"/>
    </row>
    <row r="26" spans="1:14" ht="18" customHeight="1" thickBot="1" x14ac:dyDescent="0.3">
      <c r="A26" s="180"/>
      <c r="B26" s="164"/>
      <c r="C26" s="66"/>
      <c r="D26" s="66"/>
      <c r="E26" s="66"/>
      <c r="F26" s="66"/>
      <c r="G26" s="66"/>
      <c r="H26" s="66"/>
      <c r="I26" s="66"/>
      <c r="J26" s="66"/>
      <c r="K26" s="66"/>
      <c r="L26" s="66"/>
      <c r="M26" s="181"/>
    </row>
    <row r="27" spans="1:14" s="48" customFormat="1" ht="36" customHeight="1" thickBot="1" x14ac:dyDescent="0.3">
      <c r="A27" s="68"/>
      <c r="B27" s="165"/>
      <c r="C27" s="69"/>
      <c r="D27" s="69"/>
      <c r="E27" s="130"/>
      <c r="F27" s="131" t="s">
        <v>31</v>
      </c>
      <c r="G27" s="132" t="s">
        <v>37</v>
      </c>
      <c r="H27" s="133"/>
      <c r="I27" s="67"/>
      <c r="J27" s="67"/>
      <c r="K27" s="134"/>
      <c r="L27" s="135" t="s">
        <v>31</v>
      </c>
      <c r="M27" s="136" t="s">
        <v>37</v>
      </c>
      <c r="N27" s="117"/>
    </row>
    <row r="28" spans="1:14" ht="138.75" customHeight="1" x14ac:dyDescent="0.25">
      <c r="A28" s="137" t="s">
        <v>4</v>
      </c>
      <c r="B28" s="166" t="s">
        <v>221</v>
      </c>
      <c r="C28" s="109"/>
      <c r="D28" s="109"/>
      <c r="E28" s="109"/>
      <c r="F28" s="110">
        <v>7.44</v>
      </c>
      <c r="G28" s="112">
        <v>7.44</v>
      </c>
      <c r="H28" s="128"/>
      <c r="I28" s="111"/>
      <c r="J28" s="111"/>
      <c r="K28" s="111"/>
      <c r="L28" s="110"/>
      <c r="M28" s="118"/>
    </row>
    <row r="29" spans="1:14" ht="52.5" customHeight="1" x14ac:dyDescent="0.25">
      <c r="A29" s="100" t="s">
        <v>5</v>
      </c>
      <c r="B29" s="167" t="s">
        <v>200</v>
      </c>
      <c r="C29" s="2"/>
      <c r="D29" s="2"/>
      <c r="E29" s="2"/>
      <c r="F29" s="104">
        <f>F3</f>
        <v>0</v>
      </c>
      <c r="G29" s="113">
        <f>G3</f>
        <v>0</v>
      </c>
      <c r="H29" s="39"/>
      <c r="I29" s="40"/>
      <c r="J29" s="40"/>
      <c r="K29" s="40"/>
      <c r="L29" s="104">
        <f>L3</f>
        <v>0</v>
      </c>
      <c r="M29" s="119">
        <f>M3</f>
        <v>0</v>
      </c>
    </row>
    <row r="30" spans="1:14" ht="70.5" customHeight="1" x14ac:dyDescent="0.25">
      <c r="A30" s="100" t="s">
        <v>6</v>
      </c>
      <c r="B30" s="168" t="s">
        <v>222</v>
      </c>
      <c r="C30" s="3"/>
      <c r="D30" s="3"/>
      <c r="E30" s="3"/>
      <c r="F30" s="105"/>
      <c r="G30" s="126"/>
      <c r="H30" s="9"/>
      <c r="I30" s="41"/>
      <c r="J30" s="41"/>
      <c r="K30" s="41"/>
      <c r="L30" s="108">
        <f>IFERROR(L29/F29,0)</f>
        <v>0</v>
      </c>
      <c r="M30" s="120">
        <f>IFERROR(M29/G29,0)</f>
        <v>0</v>
      </c>
    </row>
    <row r="31" spans="1:14" ht="99" customHeight="1" x14ac:dyDescent="0.25">
      <c r="A31" s="100" t="s">
        <v>137</v>
      </c>
      <c r="B31" s="4" t="s">
        <v>201</v>
      </c>
      <c r="C31" s="196"/>
      <c r="D31" s="196"/>
      <c r="E31" s="196"/>
      <c r="F31" s="104">
        <f>IF((IF((10000*F28)&gt;F12, F12, (10000*F28)))&gt;(F29*0.02), (F29*0.02),(IF((10000*F28)&gt;F12, F12, (10000*F28))))</f>
        <v>0</v>
      </c>
      <c r="G31" s="104">
        <f>IF((IF((10000*G28)&gt;G12, G12, (10000*G28)))&gt;(G29*0.02), (G29*0.02),(IF((10000*G28)&gt;G12, G12, (10000*G28))))</f>
        <v>0</v>
      </c>
      <c r="H31" s="42"/>
      <c r="I31" s="40"/>
      <c r="J31" s="40"/>
      <c r="K31" s="40"/>
      <c r="L31" s="104">
        <f>IF((IF((10000*L28)&gt;L12, L12, (10000*L28)))&gt;(L29*0.02), (L29*0.02),(IF((10000*L28)&gt;L12, L12, (10000*L28))))</f>
        <v>0</v>
      </c>
      <c r="M31" s="119">
        <f>IF((IF((10000*M28)&gt;M12, M12, (10000*M28)))&gt;(M29*0.02), (M29*0.02),(IF((10000*M28)&gt;M12, M12, (10000*M28))))</f>
        <v>0</v>
      </c>
    </row>
    <row r="32" spans="1:14" ht="135" x14ac:dyDescent="0.25">
      <c r="A32" s="100" t="s">
        <v>7</v>
      </c>
      <c r="B32" s="4" t="s">
        <v>195</v>
      </c>
      <c r="C32" s="5"/>
      <c r="D32" s="5"/>
      <c r="E32" s="5"/>
      <c r="F32" s="104">
        <f>IF(((F29*0.1)-F31)&gt;F15, F15,((F29*0.1)-F31))</f>
        <v>0</v>
      </c>
      <c r="G32" s="104">
        <f>IF(((G29*0.1)-G31)&gt;G15, G15,((G29*0.1)-G31))</f>
        <v>0</v>
      </c>
      <c r="H32" s="43"/>
      <c r="I32" s="40"/>
      <c r="J32" s="40"/>
      <c r="K32" s="40"/>
      <c r="L32" s="104">
        <f>IF(((L29*0.1)-L31)&gt;L15, L15,((L29*0.1)-L31))</f>
        <v>0</v>
      </c>
      <c r="M32" s="119">
        <f>IF(((M29*0.1)-M31)&gt;M15, M15,((M29*0.1)-M31))</f>
        <v>0</v>
      </c>
    </row>
    <row r="33" spans="1:13" ht="49.5" customHeight="1" x14ac:dyDescent="0.25">
      <c r="A33" s="100" t="s">
        <v>8</v>
      </c>
      <c r="B33" s="37" t="s">
        <v>202</v>
      </c>
      <c r="C33" s="5"/>
      <c r="D33" s="5"/>
      <c r="E33" s="5"/>
      <c r="F33" s="104">
        <f>IF((20000*F28)&gt;(F31+F32), (F31+F32),(20000*F28))</f>
        <v>0</v>
      </c>
      <c r="G33" s="104">
        <f>IF((20000*G28)&gt;(G31+G32), (G31+G32),(20000*G28))</f>
        <v>0</v>
      </c>
      <c r="H33" s="43"/>
      <c r="I33" s="40"/>
      <c r="J33" s="40"/>
      <c r="K33" s="40"/>
      <c r="L33" s="104">
        <f>IF((20000*L28)&gt;(L31+L32), (L31+L32),(20000*L28))</f>
        <v>0</v>
      </c>
      <c r="M33" s="119">
        <f>IF((20000*M28)&gt;(M31+M32), (M31+M32),(20000*M28))</f>
        <v>0</v>
      </c>
    </row>
    <row r="34" spans="1:13" ht="33" customHeight="1" x14ac:dyDescent="0.25">
      <c r="A34" s="100" t="s">
        <v>9</v>
      </c>
      <c r="B34" s="37" t="s">
        <v>203</v>
      </c>
      <c r="C34" s="5"/>
      <c r="D34" s="5"/>
      <c r="E34" s="5"/>
      <c r="F34" s="106">
        <f>F29+F33</f>
        <v>0</v>
      </c>
      <c r="G34" s="114">
        <f>G29+G33</f>
        <v>0</v>
      </c>
      <c r="H34" s="43"/>
      <c r="I34" s="40"/>
      <c r="J34" s="40"/>
      <c r="K34" s="40"/>
      <c r="L34" s="106">
        <f>L29+L33</f>
        <v>0</v>
      </c>
      <c r="M34" s="121">
        <f>M29+M33</f>
        <v>0</v>
      </c>
    </row>
    <row r="35" spans="1:13" ht="118.5" customHeight="1" x14ac:dyDescent="0.25">
      <c r="A35" s="100" t="s">
        <v>10</v>
      </c>
      <c r="B35" s="37" t="s">
        <v>204</v>
      </c>
      <c r="C35" s="5"/>
      <c r="D35" s="5"/>
      <c r="E35" s="5"/>
      <c r="F35" s="200">
        <v>0</v>
      </c>
      <c r="G35" s="201"/>
      <c r="H35" s="43"/>
      <c r="I35" s="40"/>
      <c r="J35" s="40"/>
      <c r="K35" s="40"/>
      <c r="L35" s="188"/>
      <c r="M35" s="189"/>
    </row>
    <row r="36" spans="1:13" ht="63.75" customHeight="1" x14ac:dyDescent="0.25">
      <c r="A36" s="100" t="s">
        <v>11</v>
      </c>
      <c r="B36" s="37" t="s">
        <v>223</v>
      </c>
      <c r="C36" s="5"/>
      <c r="D36" s="5"/>
      <c r="E36" s="5"/>
      <c r="F36" s="200">
        <v>0</v>
      </c>
      <c r="G36" s="201"/>
      <c r="H36" s="43"/>
      <c r="I36" s="40"/>
      <c r="J36" s="40"/>
      <c r="K36" s="40"/>
      <c r="L36" s="188"/>
      <c r="M36" s="189"/>
    </row>
    <row r="37" spans="1:13" ht="158.25" customHeight="1" x14ac:dyDescent="0.25">
      <c r="A37" s="100" t="s">
        <v>12</v>
      </c>
      <c r="B37" s="154" t="s">
        <v>196</v>
      </c>
      <c r="C37" s="6"/>
      <c r="D37" s="6"/>
      <c r="E37" s="6"/>
      <c r="F37" s="190"/>
      <c r="G37" s="192"/>
      <c r="H37" s="44"/>
      <c r="I37" s="40"/>
      <c r="J37" s="40"/>
      <c r="K37" s="40"/>
      <c r="L37" s="190"/>
      <c r="M37" s="191"/>
    </row>
    <row r="38" spans="1:13" ht="75" x14ac:dyDescent="0.25">
      <c r="A38" s="100" t="s">
        <v>13</v>
      </c>
      <c r="B38" s="37" t="s">
        <v>208</v>
      </c>
      <c r="C38" s="172"/>
      <c r="D38" s="45"/>
      <c r="E38" s="173"/>
      <c r="F38" s="107"/>
      <c r="G38" s="107"/>
      <c r="H38" s="43"/>
      <c r="I38" s="40"/>
      <c r="J38" s="40"/>
      <c r="K38" s="40"/>
      <c r="L38" s="107"/>
      <c r="M38" s="122"/>
    </row>
    <row r="39" spans="1:13" ht="60" x14ac:dyDescent="0.25">
      <c r="A39" s="100" t="s">
        <v>24</v>
      </c>
      <c r="B39" s="4" t="s">
        <v>209</v>
      </c>
      <c r="C39" s="174"/>
      <c r="D39" s="175"/>
      <c r="E39" s="176"/>
      <c r="F39" s="104"/>
      <c r="G39" s="113"/>
      <c r="H39" s="43"/>
      <c r="I39" s="40"/>
      <c r="J39" s="40"/>
      <c r="K39" s="40"/>
      <c r="L39" s="104"/>
      <c r="M39" s="119"/>
    </row>
    <row r="40" spans="1:13" ht="144.75" customHeight="1" x14ac:dyDescent="0.25">
      <c r="A40" s="100" t="s">
        <v>14</v>
      </c>
      <c r="B40" s="37" t="s">
        <v>218</v>
      </c>
      <c r="C40" s="5"/>
      <c r="D40" s="5"/>
      <c r="E40" s="5"/>
      <c r="F40" s="104">
        <f>ROUND((IF((IF(F39&gt;((F34*F37)-F36-F35),0,((F34*F37)-F36-F35)))&gt;F38, F38, (IF(F39&gt;((F34*F37)-F36-F35),0,((F34*F37)-F36-F35))))), 2)</f>
        <v>0</v>
      </c>
      <c r="G40" s="113">
        <f>ROUND((IF((IF(G39&gt;((G34*F37)-F36-F35),0,((G34*F37)-F36-F35)))&gt;G38, G38, (IF(G39&gt;((G34*F37)-F36-F35),0,((G34*F37)-F36-F35))))), 2)</f>
        <v>0</v>
      </c>
      <c r="H40" s="43"/>
      <c r="I40" s="40"/>
      <c r="J40" s="40"/>
      <c r="K40" s="40"/>
      <c r="L40" s="104">
        <f>IF((ROUND((IF((IF(L39&gt;((L34*L37)-L36-L35),0,((L34*L37)-L36-L35)))&gt;L38, L38, (IF(L39&gt;((L34*L37)-L36-L35),0,((L34*L37)-L36-L35))))), 2))&gt;F40, F40, (ROUND((IF((IF(L39&gt;((L34*L37)-L36-L35),0,((L34*L37)-L36-L35)))&gt;L38, L38, (IF(L39&gt;((L34*L37)-L36-L35),0,((L34*L37)-L36-L35))))), 2)))</f>
        <v>0</v>
      </c>
      <c r="M40" s="119">
        <f>IF((ROUND((IF((IF(M39&gt;((M34*L37)-L36-L35),0,((M34*L37)-L36-L35)))&gt;M38, M38, (IF(M39&gt;((M34*L37)-L36-L35),0,((M34*L37)-L36-L35))))), 2))&gt;G40, G40, (ROUND((IF((IF(M39&gt;((M34*L37)-L36-L35),0,((M34*L37)-L36-L35)))&gt;M38, M38, (IF(M39&gt;((M34*L37)-L36-L35),0,((M34*L37)-L36-L35))))), 2)))</f>
        <v>0</v>
      </c>
    </row>
    <row r="41" spans="1:13" ht="79.5" customHeight="1" x14ac:dyDescent="0.25">
      <c r="A41" s="100" t="s">
        <v>15</v>
      </c>
      <c r="B41" s="169" t="s">
        <v>210</v>
      </c>
      <c r="C41" s="7"/>
      <c r="D41" s="7"/>
      <c r="E41" s="7"/>
      <c r="F41" s="152">
        <v>0</v>
      </c>
      <c r="G41" s="153">
        <v>0</v>
      </c>
      <c r="H41" s="10"/>
      <c r="I41" s="41"/>
      <c r="J41" s="41"/>
      <c r="K41" s="41"/>
      <c r="L41" s="107">
        <f>IFERROR(ROUND((IF(L30&lt;80%, F40*0.05)), 2),0)</f>
        <v>0</v>
      </c>
      <c r="M41" s="122">
        <f>IFERROR(ROUND((IF(M30&lt;80%, G40*0.05)), 2),0)</f>
        <v>0</v>
      </c>
    </row>
    <row r="42" spans="1:13" ht="81" customHeight="1" x14ac:dyDescent="0.25">
      <c r="A42" s="100" t="s">
        <v>16</v>
      </c>
      <c r="B42" s="169" t="s">
        <v>211</v>
      </c>
      <c r="C42" s="7"/>
      <c r="D42" s="7"/>
      <c r="E42" s="7"/>
      <c r="F42" s="107">
        <f>F40-F41</f>
        <v>0</v>
      </c>
      <c r="G42" s="122">
        <f>G40-G41</f>
        <v>0</v>
      </c>
      <c r="H42" s="10"/>
      <c r="I42" s="41"/>
      <c r="J42" s="41"/>
      <c r="K42" s="41"/>
      <c r="L42" s="107">
        <f>L40-L41</f>
        <v>0</v>
      </c>
      <c r="M42" s="122">
        <f>M40-M41</f>
        <v>0</v>
      </c>
    </row>
    <row r="43" spans="1:13" ht="77.25" customHeight="1" x14ac:dyDescent="0.25">
      <c r="A43" s="100" t="s">
        <v>21</v>
      </c>
      <c r="B43" s="37" t="s">
        <v>224</v>
      </c>
      <c r="C43" s="5"/>
      <c r="D43" s="5"/>
      <c r="E43" s="5"/>
      <c r="F43" s="104">
        <f>ROUND((F3+F12+F15+F19+F22), 2)</f>
        <v>0</v>
      </c>
      <c r="G43" s="113">
        <f>ROUND((G3+G12+G15+G19+G22), 2)</f>
        <v>0</v>
      </c>
      <c r="H43" s="42"/>
      <c r="I43" s="40"/>
      <c r="J43" s="40"/>
      <c r="K43" s="40"/>
      <c r="L43" s="104">
        <f>ROUND((L3+L12+L15+L19+L22), 2)</f>
        <v>0</v>
      </c>
      <c r="M43" s="119">
        <f>ROUND((M3+M12+M15+M19+M22), 2)</f>
        <v>0</v>
      </c>
    </row>
    <row r="44" spans="1:13" ht="33.75" customHeight="1" x14ac:dyDescent="0.25">
      <c r="A44" s="100" t="s">
        <v>194</v>
      </c>
      <c r="B44" s="37" t="s">
        <v>205</v>
      </c>
      <c r="C44" s="5"/>
      <c r="D44" s="5"/>
      <c r="E44" s="5"/>
      <c r="F44" s="104">
        <f>F43-F42</f>
        <v>0</v>
      </c>
      <c r="G44" s="113">
        <f>G43-G42</f>
        <v>0</v>
      </c>
      <c r="H44" s="42"/>
      <c r="I44" s="40"/>
      <c r="J44" s="40"/>
      <c r="K44" s="40"/>
      <c r="L44" s="104">
        <f>L43-L42</f>
        <v>0</v>
      </c>
      <c r="M44" s="119">
        <f>M43-M42</f>
        <v>0</v>
      </c>
    </row>
    <row r="45" spans="1:13" ht="33" customHeight="1" x14ac:dyDescent="0.25">
      <c r="A45" s="100" t="s">
        <v>23</v>
      </c>
      <c r="B45" s="37" t="s">
        <v>212</v>
      </c>
      <c r="C45" s="5"/>
      <c r="D45" s="5"/>
      <c r="E45" s="5"/>
      <c r="F45" s="104">
        <f>ROUND((F40*0.9), 2)</f>
        <v>0</v>
      </c>
      <c r="G45" s="113">
        <f>ROUND((G40*0.9), 2)</f>
        <v>0</v>
      </c>
      <c r="H45" s="43"/>
      <c r="I45" s="40"/>
      <c r="J45" s="40"/>
      <c r="K45" s="40"/>
      <c r="L45" s="104">
        <f>ROUND((L40*0.9), 2)</f>
        <v>0</v>
      </c>
      <c r="M45" s="119">
        <f>ROUND((M40*0.9), 2)</f>
        <v>0</v>
      </c>
    </row>
    <row r="46" spans="1:13" ht="34.5" customHeight="1" thickBot="1" x14ac:dyDescent="0.3">
      <c r="A46" s="138" t="s">
        <v>197</v>
      </c>
      <c r="B46" s="170" t="s">
        <v>206</v>
      </c>
      <c r="C46" s="8"/>
      <c r="D46" s="8"/>
      <c r="E46" s="8"/>
      <c r="F46" s="123">
        <f>F40-F45</f>
        <v>0</v>
      </c>
      <c r="G46" s="127">
        <f>G40-G45</f>
        <v>0</v>
      </c>
      <c r="H46" s="129"/>
      <c r="I46" s="124"/>
      <c r="J46" s="124"/>
      <c r="K46" s="124"/>
      <c r="L46" s="123">
        <f>L40-L45</f>
        <v>0</v>
      </c>
      <c r="M46" s="125">
        <f>M40-M45</f>
        <v>0</v>
      </c>
    </row>
  </sheetData>
  <sheetProtection insertColumns="0" insertRows="0"/>
  <mergeCells count="11">
    <mergeCell ref="A1:A2"/>
    <mergeCell ref="A25:M25"/>
    <mergeCell ref="L36:M36"/>
    <mergeCell ref="L37:M37"/>
    <mergeCell ref="F37:G37"/>
    <mergeCell ref="H1:M1"/>
    <mergeCell ref="C31:E31"/>
    <mergeCell ref="B1:G1"/>
    <mergeCell ref="L35:M35"/>
    <mergeCell ref="F36:G36"/>
    <mergeCell ref="F35:G35"/>
  </mergeCells>
  <dataValidations xWindow="881" yWindow="190" count="1">
    <dataValidation type="list" allowBlank="1" showDropDown="1" showInputMessage="1" showErrorMessage="1" sqref="C38" xr:uid="{00000000-0002-0000-0000-000000000000}">
      <formula1>#REF!</formula1>
    </dataValidation>
  </dataValidations>
  <pageMargins left="0.70866141732283472" right="0.70866141732283472" top="0.74803149606299213" bottom="0.74803149606299213" header="0.31496062992125984" footer="0.31496062992125984"/>
  <pageSetup scale="38" orientation="landscape" r:id="rId1"/>
  <rowBreaks count="2" manualBreakCount="2">
    <brk id="25" max="12" man="1"/>
    <brk id="40" max="12" man="1"/>
  </rowBreaks>
  <ignoredErrors>
    <ignoredError sqref="F3:G3 L3:M3 F12:G12 F15:G15 L12:M12 L15:M15 F19:G19 L19:M19 F22:G22 L22:M22"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r:uid="{00000000-0002-0000-0000-000001000000}">
          <x14:formula1>
            <xm:f>Sheet3!$B$1:$B$3</xm:f>
          </x14:formula1>
          <xm:sqref>E4:E11</xm:sqref>
        </x14:dataValidation>
        <x14:dataValidation type="list" allowBlank="1" showInputMessage="1" showErrorMessage="1" xr:uid="{00000000-0002-0000-0000-000002000000}">
          <x14:formula1>
            <xm:f>Sheet3!$C$1:$C$20</xm:f>
          </x14:formula1>
          <xm:sqref>B5:B7</xm:sqref>
        </x14:dataValidation>
        <x14:dataValidation type="list" allowBlank="1" showInputMessage="1" showErrorMessage="1" xr:uid="{00000000-0002-0000-0000-000003000000}">
          <x14:formula1>
            <xm:f>Sheet3!$D$1:$D$20</xm:f>
          </x14:formula1>
          <xm:sqref>B9:B11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86"/>
  <sheetViews>
    <sheetView topLeftCell="A70" workbookViewId="0">
      <selection activeCell="D72" sqref="D72"/>
    </sheetView>
  </sheetViews>
  <sheetFormatPr defaultRowHeight="15" x14ac:dyDescent="0.25"/>
  <cols>
    <col min="1" max="1" width="9.140625" style="1"/>
    <col min="2" max="2" width="23.140625" style="1" customWidth="1"/>
    <col min="3" max="3" width="24.7109375" style="1" customWidth="1"/>
    <col min="4" max="16384" width="9.140625" style="1"/>
  </cols>
  <sheetData>
    <row r="1" spans="1:5" ht="15.75" customHeight="1" thickBot="1" x14ac:dyDescent="0.3">
      <c r="A1" s="11" t="s">
        <v>39</v>
      </c>
      <c r="B1" s="12"/>
      <c r="C1" s="12"/>
      <c r="D1" s="12"/>
      <c r="E1" s="13"/>
    </row>
    <row r="2" spans="1:5" ht="28.5" customHeight="1" thickBot="1" x14ac:dyDescent="0.3">
      <c r="A2" s="11" t="s">
        <v>40</v>
      </c>
      <c r="B2" s="12"/>
      <c r="C2" s="12"/>
      <c r="D2" s="12"/>
      <c r="E2" s="13"/>
    </row>
    <row r="3" spans="1:5" ht="15.75" thickBot="1" x14ac:dyDescent="0.3">
      <c r="A3" s="14" t="s">
        <v>25</v>
      </c>
      <c r="B3" s="15"/>
      <c r="C3" s="15"/>
      <c r="D3" s="15"/>
      <c r="E3" s="16"/>
    </row>
    <row r="4" spans="1:5" ht="170.25" customHeight="1" thickBot="1" x14ac:dyDescent="0.3">
      <c r="A4" s="17"/>
      <c r="B4" s="18"/>
      <c r="C4" s="19" t="s">
        <v>130</v>
      </c>
      <c r="D4" s="20" t="s">
        <v>27</v>
      </c>
      <c r="E4" s="21" t="s">
        <v>41</v>
      </c>
    </row>
    <row r="5" spans="1:5" ht="89.25" customHeight="1" thickBot="1" x14ac:dyDescent="0.3">
      <c r="A5" s="17"/>
      <c r="B5" s="18"/>
      <c r="C5" s="22" t="s">
        <v>126</v>
      </c>
      <c r="D5" s="20" t="s">
        <v>27</v>
      </c>
      <c r="E5" s="21" t="s">
        <v>42</v>
      </c>
    </row>
    <row r="6" spans="1:5" ht="68.25" thickBot="1" x14ac:dyDescent="0.3">
      <c r="A6" s="17"/>
      <c r="B6" s="18"/>
      <c r="C6" s="22" t="s">
        <v>127</v>
      </c>
      <c r="D6" s="20" t="s">
        <v>27</v>
      </c>
      <c r="E6" s="21" t="s">
        <v>42</v>
      </c>
    </row>
    <row r="7" spans="1:5" ht="113.25" thickBot="1" x14ac:dyDescent="0.3">
      <c r="A7" s="17"/>
      <c r="B7" s="18"/>
      <c r="C7" s="22" t="s">
        <v>43</v>
      </c>
      <c r="D7" s="20" t="s">
        <v>27</v>
      </c>
      <c r="E7" s="21" t="s">
        <v>41</v>
      </c>
    </row>
    <row r="8" spans="1:5" ht="57" thickBot="1" x14ac:dyDescent="0.3">
      <c r="A8" s="17"/>
      <c r="B8" s="18"/>
      <c r="C8" s="19" t="s">
        <v>128</v>
      </c>
      <c r="D8" s="20" t="s">
        <v>27</v>
      </c>
      <c r="E8" s="21" t="s">
        <v>42</v>
      </c>
    </row>
    <row r="9" spans="1:5" ht="68.25" thickBot="1" x14ac:dyDescent="0.3">
      <c r="A9" s="17"/>
      <c r="B9" s="18"/>
      <c r="C9" s="19" t="s">
        <v>44</v>
      </c>
      <c r="D9" s="23" t="s">
        <v>27</v>
      </c>
      <c r="E9" s="23" t="s">
        <v>41</v>
      </c>
    </row>
    <row r="10" spans="1:5" ht="68.25" thickBot="1" x14ac:dyDescent="0.3">
      <c r="A10" s="17"/>
      <c r="B10" s="18"/>
      <c r="C10" s="19" t="s">
        <v>45</v>
      </c>
      <c r="D10" s="20" t="s">
        <v>27</v>
      </c>
      <c r="E10" s="20" t="s">
        <v>46</v>
      </c>
    </row>
    <row r="11" spans="1:5" ht="23.25" thickBot="1" x14ac:dyDescent="0.3">
      <c r="A11" s="17"/>
      <c r="B11" s="18"/>
      <c r="C11" s="19" t="s">
        <v>129</v>
      </c>
      <c r="D11" s="23" t="s">
        <v>27</v>
      </c>
      <c r="E11" s="20" t="s">
        <v>47</v>
      </c>
    </row>
    <row r="12" spans="1:5" ht="168" customHeight="1" thickBot="1" x14ac:dyDescent="0.3">
      <c r="A12" s="17"/>
      <c r="B12" s="18"/>
      <c r="C12" s="22" t="s">
        <v>48</v>
      </c>
      <c r="D12" s="20" t="s">
        <v>27</v>
      </c>
      <c r="E12" s="21"/>
    </row>
    <row r="13" spans="1:5" ht="104.25" customHeight="1" thickBot="1" x14ac:dyDescent="0.3">
      <c r="A13" s="17"/>
      <c r="B13" s="18"/>
      <c r="C13" s="19" t="s">
        <v>49</v>
      </c>
      <c r="D13" s="20" t="s">
        <v>27</v>
      </c>
      <c r="E13" s="21"/>
    </row>
    <row r="14" spans="1:5" ht="124.5" thickBot="1" x14ac:dyDescent="0.3">
      <c r="A14" s="24"/>
      <c r="B14" s="25"/>
      <c r="C14" s="26" t="s">
        <v>50</v>
      </c>
      <c r="D14" s="27" t="s">
        <v>27</v>
      </c>
      <c r="E14" s="28" t="s">
        <v>47</v>
      </c>
    </row>
    <row r="15" spans="1:5" ht="90.75" thickBot="1" x14ac:dyDescent="0.3">
      <c r="A15" s="24"/>
      <c r="B15" s="25"/>
      <c r="C15" s="26" t="s">
        <v>51</v>
      </c>
      <c r="D15" s="27" t="s">
        <v>27</v>
      </c>
      <c r="E15" s="28"/>
    </row>
    <row r="16" spans="1:5" ht="15.75" thickBot="1" x14ac:dyDescent="0.3">
      <c r="A16" s="14" t="s">
        <v>26</v>
      </c>
      <c r="B16" s="15"/>
      <c r="C16" s="15"/>
      <c r="D16" s="15"/>
      <c r="E16" s="16"/>
    </row>
    <row r="17" spans="1:5" ht="57" thickBot="1" x14ac:dyDescent="0.3">
      <c r="A17" s="24"/>
      <c r="B17" s="25"/>
      <c r="C17" s="29" t="s">
        <v>52</v>
      </c>
      <c r="D17" s="27" t="s">
        <v>27</v>
      </c>
      <c r="E17" s="30" t="s">
        <v>34</v>
      </c>
    </row>
    <row r="18" spans="1:5" ht="45.75" thickBot="1" x14ac:dyDescent="0.3">
      <c r="A18" s="24"/>
      <c r="B18" s="25"/>
      <c r="C18" s="29" t="s">
        <v>53</v>
      </c>
      <c r="D18" s="27" t="s">
        <v>27</v>
      </c>
      <c r="E18" s="30" t="s">
        <v>47</v>
      </c>
    </row>
    <row r="19" spans="1:5" ht="79.5" thickBot="1" x14ac:dyDescent="0.3">
      <c r="A19" s="24"/>
      <c r="B19" s="25"/>
      <c r="C19" s="29" t="s">
        <v>54</v>
      </c>
      <c r="D19" s="27" t="s">
        <v>27</v>
      </c>
      <c r="E19" s="30"/>
    </row>
    <row r="20" spans="1:5" ht="79.5" thickBot="1" x14ac:dyDescent="0.3">
      <c r="A20" s="24"/>
      <c r="B20" s="25"/>
      <c r="C20" s="29" t="s">
        <v>55</v>
      </c>
      <c r="D20" s="27" t="s">
        <v>27</v>
      </c>
      <c r="E20" s="30" t="s">
        <v>56</v>
      </c>
    </row>
    <row r="21" spans="1:5" ht="23.25" thickBot="1" x14ac:dyDescent="0.3">
      <c r="A21" s="24"/>
      <c r="B21" s="25"/>
      <c r="C21" s="29" t="s">
        <v>57</v>
      </c>
      <c r="D21" s="27" t="s">
        <v>27</v>
      </c>
      <c r="E21" s="30"/>
    </row>
    <row r="22" spans="1:5" ht="15.75" thickBot="1" x14ac:dyDescent="0.3">
      <c r="A22" s="24"/>
      <c r="B22" s="25"/>
      <c r="C22" s="29" t="s">
        <v>58</v>
      </c>
      <c r="D22" s="27" t="s">
        <v>27</v>
      </c>
      <c r="E22" s="30" t="s">
        <v>34</v>
      </c>
    </row>
    <row r="23" spans="1:5" ht="15.75" thickBot="1" x14ac:dyDescent="0.3">
      <c r="A23" s="24"/>
      <c r="B23" s="25"/>
      <c r="C23" s="29" t="s">
        <v>59</v>
      </c>
      <c r="D23" s="27" t="s">
        <v>27</v>
      </c>
      <c r="E23" s="30"/>
    </row>
    <row r="24" spans="1:5" ht="23.25" thickBot="1" x14ac:dyDescent="0.3">
      <c r="A24" s="24"/>
      <c r="B24" s="25"/>
      <c r="C24" s="29" t="s">
        <v>60</v>
      </c>
      <c r="D24" s="27" t="s">
        <v>27</v>
      </c>
      <c r="E24" s="30"/>
    </row>
    <row r="25" spans="1:5" ht="23.25" thickBot="1" x14ac:dyDescent="0.3">
      <c r="A25" s="24"/>
      <c r="B25" s="25"/>
      <c r="C25" s="29" t="s">
        <v>61</v>
      </c>
      <c r="D25" s="27" t="s">
        <v>27</v>
      </c>
      <c r="E25" s="30"/>
    </row>
    <row r="26" spans="1:5" ht="45.75" thickBot="1" x14ac:dyDescent="0.3">
      <c r="A26" s="24"/>
      <c r="B26" s="25"/>
      <c r="C26" s="29" t="s">
        <v>62</v>
      </c>
      <c r="D26" s="27" t="s">
        <v>27</v>
      </c>
      <c r="E26" s="30"/>
    </row>
    <row r="27" spans="1:5" ht="23.25" thickBot="1" x14ac:dyDescent="0.3">
      <c r="A27" s="24"/>
      <c r="B27" s="25"/>
      <c r="C27" s="29" t="s">
        <v>63</v>
      </c>
      <c r="D27" s="27" t="s">
        <v>27</v>
      </c>
      <c r="E27" s="30"/>
    </row>
    <row r="28" spans="1:5" ht="23.25" thickBot="1" x14ac:dyDescent="0.3">
      <c r="A28" s="24"/>
      <c r="B28" s="25"/>
      <c r="C28" s="29" t="s">
        <v>64</v>
      </c>
      <c r="D28" s="27" t="s">
        <v>27</v>
      </c>
      <c r="E28" s="30"/>
    </row>
    <row r="29" spans="1:5" ht="23.25" thickBot="1" x14ac:dyDescent="0.3">
      <c r="A29" s="24"/>
      <c r="B29" s="25"/>
      <c r="C29" s="29" t="s">
        <v>65</v>
      </c>
      <c r="D29" s="27" t="s">
        <v>27</v>
      </c>
      <c r="E29" s="30"/>
    </row>
    <row r="30" spans="1:5" ht="23.25" thickBot="1" x14ac:dyDescent="0.3">
      <c r="A30" s="24"/>
      <c r="B30" s="25"/>
      <c r="C30" s="29" t="s">
        <v>66</v>
      </c>
      <c r="D30" s="27" t="s">
        <v>27</v>
      </c>
      <c r="E30" s="30"/>
    </row>
    <row r="31" spans="1:5" ht="34.5" thickBot="1" x14ac:dyDescent="0.3">
      <c r="A31" s="24"/>
      <c r="B31" s="25"/>
      <c r="C31" s="29" t="s">
        <v>67</v>
      </c>
      <c r="D31" s="27" t="s">
        <v>27</v>
      </c>
      <c r="E31" s="30"/>
    </row>
    <row r="32" spans="1:5" ht="23.25" thickBot="1" x14ac:dyDescent="0.3">
      <c r="A32" s="24"/>
      <c r="B32" s="25"/>
      <c r="C32" s="29" t="s">
        <v>68</v>
      </c>
      <c r="D32" s="27" t="s">
        <v>27</v>
      </c>
      <c r="E32" s="30"/>
    </row>
    <row r="33" spans="1:5" ht="15.75" thickBot="1" x14ac:dyDescent="0.3">
      <c r="A33" s="24"/>
      <c r="B33" s="25"/>
      <c r="C33" s="29" t="s">
        <v>69</v>
      </c>
      <c r="D33" s="27" t="s">
        <v>27</v>
      </c>
      <c r="E33" s="30"/>
    </row>
    <row r="34" spans="1:5" ht="23.25" thickBot="1" x14ac:dyDescent="0.3">
      <c r="A34" s="24"/>
      <c r="B34" s="25"/>
      <c r="C34" s="29" t="s">
        <v>70</v>
      </c>
      <c r="D34" s="27" t="s">
        <v>27</v>
      </c>
      <c r="E34" s="30"/>
    </row>
    <row r="35" spans="1:5" ht="23.25" thickBot="1" x14ac:dyDescent="0.3">
      <c r="A35" s="24"/>
      <c r="B35" s="25"/>
      <c r="C35" s="29" t="s">
        <v>71</v>
      </c>
      <c r="D35" s="27" t="s">
        <v>27</v>
      </c>
      <c r="E35" s="30"/>
    </row>
    <row r="36" spans="1:5" ht="23.25" thickBot="1" x14ac:dyDescent="0.3">
      <c r="A36" s="24"/>
      <c r="B36" s="25"/>
      <c r="C36" s="29" t="s">
        <v>72</v>
      </c>
      <c r="D36" s="27" t="s">
        <v>27</v>
      </c>
      <c r="E36" s="30"/>
    </row>
    <row r="37" spans="1:5" ht="34.5" thickBot="1" x14ac:dyDescent="0.3">
      <c r="A37" s="24"/>
      <c r="B37" s="25"/>
      <c r="C37" s="29" t="s">
        <v>73</v>
      </c>
      <c r="D37" s="27" t="s">
        <v>27</v>
      </c>
      <c r="E37" s="30" t="s">
        <v>47</v>
      </c>
    </row>
    <row r="38" spans="1:5" ht="23.25" thickBot="1" x14ac:dyDescent="0.3">
      <c r="A38" s="24"/>
      <c r="B38" s="25"/>
      <c r="C38" s="29" t="s">
        <v>74</v>
      </c>
      <c r="D38" s="27" t="s">
        <v>27</v>
      </c>
      <c r="E38" s="30"/>
    </row>
    <row r="39" spans="1:5" ht="15.75" thickBot="1" x14ac:dyDescent="0.3">
      <c r="A39" s="31"/>
      <c r="B39" s="32"/>
      <c r="C39" s="29" t="s">
        <v>75</v>
      </c>
      <c r="D39" s="27" t="s">
        <v>27</v>
      </c>
      <c r="E39" s="30"/>
    </row>
    <row r="40" spans="1:5" ht="15.75" thickBot="1" x14ac:dyDescent="0.3">
      <c r="A40" s="31"/>
      <c r="B40" s="32"/>
      <c r="C40" s="29" t="s">
        <v>76</v>
      </c>
      <c r="D40" s="27" t="s">
        <v>27</v>
      </c>
      <c r="E40" s="30"/>
    </row>
    <row r="41" spans="1:5" ht="15.75" thickBot="1" x14ac:dyDescent="0.3">
      <c r="A41" s="31"/>
      <c r="B41" s="32"/>
      <c r="C41" s="29" t="s">
        <v>77</v>
      </c>
      <c r="D41" s="27" t="s">
        <v>27</v>
      </c>
      <c r="E41" s="30"/>
    </row>
    <row r="42" spans="1:5" ht="23.25" thickBot="1" x14ac:dyDescent="0.3">
      <c r="A42" s="24"/>
      <c r="B42" s="25"/>
      <c r="C42" s="29" t="s">
        <v>78</v>
      </c>
      <c r="D42" s="27" t="s">
        <v>27</v>
      </c>
      <c r="E42" s="30"/>
    </row>
    <row r="43" spans="1:5" ht="15.75" thickBot="1" x14ac:dyDescent="0.3">
      <c r="A43" s="24"/>
      <c r="B43" s="25"/>
      <c r="C43" s="29" t="s">
        <v>79</v>
      </c>
      <c r="D43" s="27" t="s">
        <v>27</v>
      </c>
      <c r="E43" s="30" t="s">
        <v>80</v>
      </c>
    </row>
    <row r="44" spans="1:5" ht="45.75" thickBot="1" x14ac:dyDescent="0.3">
      <c r="A44" s="24"/>
      <c r="B44" s="25"/>
      <c r="C44" s="29" t="s">
        <v>81</v>
      </c>
      <c r="D44" s="27" t="s">
        <v>27</v>
      </c>
      <c r="E44" s="30"/>
    </row>
    <row r="45" spans="1:5" ht="23.25" thickBot="1" x14ac:dyDescent="0.3">
      <c r="A45" s="24"/>
      <c r="B45" s="25"/>
      <c r="C45" s="29" t="s">
        <v>82</v>
      </c>
      <c r="D45" s="27" t="s">
        <v>27</v>
      </c>
      <c r="E45" s="30"/>
    </row>
    <row r="46" spans="1:5" ht="34.5" thickBot="1" x14ac:dyDescent="0.3">
      <c r="A46" s="24"/>
      <c r="B46" s="25"/>
      <c r="C46" s="29" t="s">
        <v>83</v>
      </c>
      <c r="D46" s="27" t="s">
        <v>27</v>
      </c>
      <c r="E46" s="30"/>
    </row>
    <row r="47" spans="1:5" ht="15.75" thickBot="1" x14ac:dyDescent="0.3">
      <c r="A47" s="24"/>
      <c r="B47" s="25"/>
      <c r="C47" s="29" t="s">
        <v>84</v>
      </c>
      <c r="D47" s="27" t="s">
        <v>27</v>
      </c>
      <c r="E47" s="30"/>
    </row>
    <row r="48" spans="1:5" ht="34.5" thickBot="1" x14ac:dyDescent="0.3">
      <c r="A48" s="24"/>
      <c r="B48" s="25"/>
      <c r="C48" s="29" t="s">
        <v>85</v>
      </c>
      <c r="D48" s="27" t="s">
        <v>27</v>
      </c>
      <c r="E48" s="30"/>
    </row>
    <row r="49" spans="1:5" ht="57" thickBot="1" x14ac:dyDescent="0.3">
      <c r="A49" s="24"/>
      <c r="B49" s="25"/>
      <c r="C49" s="29" t="s">
        <v>86</v>
      </c>
      <c r="D49" s="27" t="s">
        <v>27</v>
      </c>
      <c r="E49" s="30" t="s">
        <v>47</v>
      </c>
    </row>
    <row r="50" spans="1:5" ht="15.75" thickBot="1" x14ac:dyDescent="0.3">
      <c r="A50" s="24"/>
      <c r="B50" s="25"/>
      <c r="C50" s="29" t="s">
        <v>87</v>
      </c>
      <c r="D50" s="27" t="s">
        <v>27</v>
      </c>
      <c r="E50" s="30" t="s">
        <v>47</v>
      </c>
    </row>
    <row r="51" spans="1:5" ht="34.5" thickBot="1" x14ac:dyDescent="0.3">
      <c r="A51" s="24"/>
      <c r="B51" s="25"/>
      <c r="C51" s="29" t="s">
        <v>88</v>
      </c>
      <c r="D51" s="27" t="s">
        <v>27</v>
      </c>
      <c r="E51" s="30"/>
    </row>
    <row r="52" spans="1:5" ht="45.75" thickBot="1" x14ac:dyDescent="0.3">
      <c r="A52" s="24"/>
      <c r="B52" s="25"/>
      <c r="C52" s="29" t="s">
        <v>89</v>
      </c>
      <c r="D52" s="27" t="s">
        <v>27</v>
      </c>
      <c r="E52" s="30"/>
    </row>
    <row r="53" spans="1:5" ht="58.5" thickBot="1" x14ac:dyDescent="0.3">
      <c r="A53" s="24"/>
      <c r="B53" s="25"/>
      <c r="C53" s="33" t="s">
        <v>90</v>
      </c>
      <c r="D53" s="27" t="s">
        <v>27</v>
      </c>
      <c r="E53" s="30"/>
    </row>
    <row r="54" spans="1:5" ht="79.5" thickBot="1" x14ac:dyDescent="0.3">
      <c r="A54" s="24"/>
      <c r="B54" s="25"/>
      <c r="C54" s="29" t="s">
        <v>91</v>
      </c>
      <c r="D54" s="27" t="s">
        <v>27</v>
      </c>
      <c r="E54" s="30"/>
    </row>
    <row r="55" spans="1:5" ht="23.25" thickBot="1" x14ac:dyDescent="0.3">
      <c r="A55" s="24"/>
      <c r="B55" s="25"/>
      <c r="C55" s="29" t="s">
        <v>92</v>
      </c>
      <c r="D55" s="27" t="s">
        <v>27</v>
      </c>
      <c r="E55" s="30"/>
    </row>
    <row r="56" spans="1:5" ht="57" thickBot="1" x14ac:dyDescent="0.3">
      <c r="A56" s="24"/>
      <c r="B56" s="25"/>
      <c r="C56" s="29" t="s">
        <v>93</v>
      </c>
      <c r="D56" s="27" t="s">
        <v>27</v>
      </c>
      <c r="E56" s="30"/>
    </row>
    <row r="57" spans="1:5" ht="45.75" thickBot="1" x14ac:dyDescent="0.3">
      <c r="A57" s="24"/>
      <c r="B57" s="25"/>
      <c r="C57" s="29" t="s">
        <v>94</v>
      </c>
      <c r="D57" s="27" t="s">
        <v>27</v>
      </c>
      <c r="E57" s="30"/>
    </row>
    <row r="58" spans="1:5" ht="23.25" thickBot="1" x14ac:dyDescent="0.3">
      <c r="A58" s="24"/>
      <c r="B58" s="25"/>
      <c r="C58" s="29" t="s">
        <v>95</v>
      </c>
      <c r="D58" s="27" t="s">
        <v>27</v>
      </c>
      <c r="E58" s="30"/>
    </row>
    <row r="59" spans="1:5" ht="15.75" thickBot="1" x14ac:dyDescent="0.3">
      <c r="A59" s="24"/>
      <c r="B59" s="25"/>
      <c r="C59" s="29" t="s">
        <v>96</v>
      </c>
      <c r="D59" s="27" t="s">
        <v>27</v>
      </c>
      <c r="E59" s="30"/>
    </row>
    <row r="60" spans="1:5" ht="23.25" thickBot="1" x14ac:dyDescent="0.3">
      <c r="A60" s="24"/>
      <c r="B60" s="25"/>
      <c r="C60" s="29" t="s">
        <v>97</v>
      </c>
      <c r="D60" s="27" t="s">
        <v>27</v>
      </c>
      <c r="E60" s="30"/>
    </row>
    <row r="61" spans="1:5" ht="23.25" thickBot="1" x14ac:dyDescent="0.3">
      <c r="A61" s="24"/>
      <c r="B61" s="25"/>
      <c r="C61" s="29" t="s">
        <v>98</v>
      </c>
      <c r="D61" s="27" t="s">
        <v>27</v>
      </c>
      <c r="E61" s="30"/>
    </row>
    <row r="62" spans="1:5" ht="28.5" customHeight="1" thickBot="1" x14ac:dyDescent="0.3">
      <c r="A62" s="11" t="s">
        <v>99</v>
      </c>
      <c r="B62" s="12"/>
      <c r="C62" s="12"/>
      <c r="D62" s="12"/>
      <c r="E62" s="13"/>
    </row>
    <row r="63" spans="1:5" ht="15.75" thickBot="1" x14ac:dyDescent="0.3">
      <c r="A63" s="14" t="s">
        <v>25</v>
      </c>
      <c r="B63" s="15"/>
      <c r="C63" s="15"/>
      <c r="D63" s="15"/>
      <c r="E63" s="16"/>
    </row>
    <row r="64" spans="1:5" ht="56.25" customHeight="1" thickBot="1" x14ac:dyDescent="0.3">
      <c r="A64" s="17"/>
      <c r="B64" s="18"/>
      <c r="C64" s="19" t="s">
        <v>100</v>
      </c>
      <c r="D64" s="27" t="s">
        <v>27</v>
      </c>
      <c r="E64" s="20"/>
    </row>
    <row r="65" spans="1:5" ht="93" customHeight="1" thickBot="1" x14ac:dyDescent="0.3">
      <c r="A65" s="17"/>
      <c r="B65" s="18"/>
      <c r="C65" s="19" t="s">
        <v>131</v>
      </c>
      <c r="D65" s="27" t="s">
        <v>27</v>
      </c>
      <c r="E65" s="20"/>
    </row>
    <row r="66" spans="1:5" ht="15.75" customHeight="1" thickBot="1" x14ac:dyDescent="0.3">
      <c r="A66" s="14" t="s">
        <v>101</v>
      </c>
      <c r="B66" s="15"/>
      <c r="C66" s="15"/>
      <c r="D66" s="15"/>
      <c r="E66" s="16"/>
    </row>
    <row r="67" spans="1:5" ht="170.25" customHeight="1" thickBot="1" x14ac:dyDescent="0.3">
      <c r="A67" s="34"/>
      <c r="B67" s="24" t="s">
        <v>102</v>
      </c>
      <c r="C67" s="24" t="s">
        <v>102</v>
      </c>
      <c r="D67" s="27" t="s">
        <v>27</v>
      </c>
      <c r="E67" s="30" t="s">
        <v>47</v>
      </c>
    </row>
    <row r="68" spans="1:5" ht="33.75" customHeight="1" thickBot="1" x14ac:dyDescent="0.3">
      <c r="A68" s="34"/>
      <c r="B68" s="35" t="s">
        <v>103</v>
      </c>
      <c r="C68" s="35" t="s">
        <v>103</v>
      </c>
      <c r="D68" s="27"/>
      <c r="E68" s="30"/>
    </row>
    <row r="69" spans="1:5" ht="22.5" customHeight="1" thickBot="1" x14ac:dyDescent="0.3">
      <c r="A69" s="34"/>
      <c r="B69" s="35" t="s">
        <v>104</v>
      </c>
      <c r="C69" s="35" t="s">
        <v>104</v>
      </c>
      <c r="D69" s="27"/>
      <c r="E69" s="30"/>
    </row>
    <row r="70" spans="1:5" ht="57.75" customHeight="1" thickBot="1" x14ac:dyDescent="0.3">
      <c r="A70" s="11" t="s">
        <v>105</v>
      </c>
      <c r="B70" s="12"/>
      <c r="C70" s="12"/>
      <c r="D70" s="12"/>
      <c r="E70" s="13"/>
    </row>
    <row r="71" spans="1:5" ht="15.75" thickBot="1" x14ac:dyDescent="0.3">
      <c r="A71" s="34"/>
      <c r="B71" s="35" t="s">
        <v>106</v>
      </c>
      <c r="C71" s="35" t="s">
        <v>106</v>
      </c>
      <c r="D71" s="27" t="s">
        <v>27</v>
      </c>
      <c r="E71" s="30" t="s">
        <v>107</v>
      </c>
    </row>
    <row r="72" spans="1:5" ht="15.75" thickBot="1" x14ac:dyDescent="0.3">
      <c r="A72" s="34"/>
      <c r="B72" s="35" t="s">
        <v>108</v>
      </c>
      <c r="C72" s="35" t="s">
        <v>108</v>
      </c>
      <c r="D72" s="27" t="s">
        <v>27</v>
      </c>
      <c r="E72" s="30" t="s">
        <v>109</v>
      </c>
    </row>
    <row r="73" spans="1:5" ht="22.5" customHeight="1" thickBot="1" x14ac:dyDescent="0.3">
      <c r="A73" s="34"/>
      <c r="B73" s="35" t="s">
        <v>110</v>
      </c>
      <c r="C73" s="35" t="s">
        <v>110</v>
      </c>
      <c r="D73" s="27" t="s">
        <v>27</v>
      </c>
      <c r="E73" s="30" t="s">
        <v>56</v>
      </c>
    </row>
    <row r="74" spans="1:5" ht="15.75" thickBot="1" x14ac:dyDescent="0.3">
      <c r="A74" s="34"/>
      <c r="B74" s="35" t="s">
        <v>111</v>
      </c>
      <c r="C74" s="35" t="s">
        <v>111</v>
      </c>
      <c r="D74" s="27" t="s">
        <v>27</v>
      </c>
      <c r="E74" s="30" t="s">
        <v>112</v>
      </c>
    </row>
    <row r="75" spans="1:5" ht="33.75" customHeight="1" thickBot="1" x14ac:dyDescent="0.3">
      <c r="A75" s="34"/>
      <c r="B75" s="35" t="s">
        <v>113</v>
      </c>
      <c r="C75" s="35" t="s">
        <v>113</v>
      </c>
      <c r="D75" s="27" t="s">
        <v>27</v>
      </c>
      <c r="E75" s="30" t="s">
        <v>114</v>
      </c>
    </row>
    <row r="76" spans="1:5" ht="15.75" customHeight="1" thickBot="1" x14ac:dyDescent="0.3">
      <c r="A76" s="34"/>
      <c r="B76" s="35" t="s">
        <v>115</v>
      </c>
      <c r="C76" s="35" t="s">
        <v>115</v>
      </c>
      <c r="D76" s="27" t="s">
        <v>27</v>
      </c>
      <c r="E76" s="30" t="s">
        <v>34</v>
      </c>
    </row>
    <row r="77" spans="1:5" ht="15.75" customHeight="1" thickBot="1" x14ac:dyDescent="0.3">
      <c r="A77" s="34"/>
      <c r="B77" s="35" t="s">
        <v>116</v>
      </c>
      <c r="C77" s="35" t="s">
        <v>116</v>
      </c>
      <c r="D77" s="27" t="s">
        <v>27</v>
      </c>
      <c r="E77" s="30"/>
    </row>
    <row r="78" spans="1:5" ht="15.75" customHeight="1" thickBot="1" x14ac:dyDescent="0.3">
      <c r="A78" s="34"/>
      <c r="B78" s="35" t="s">
        <v>117</v>
      </c>
      <c r="C78" s="35" t="s">
        <v>117</v>
      </c>
      <c r="D78" s="27" t="s">
        <v>27</v>
      </c>
      <c r="E78" s="30" t="s">
        <v>114</v>
      </c>
    </row>
    <row r="79" spans="1:5" ht="45" customHeight="1" thickBot="1" x14ac:dyDescent="0.3">
      <c r="A79" s="34"/>
      <c r="B79" s="35" t="s">
        <v>118</v>
      </c>
      <c r="C79" s="35" t="s">
        <v>118</v>
      </c>
      <c r="D79" s="27" t="s">
        <v>27</v>
      </c>
      <c r="E79" s="30" t="s">
        <v>112</v>
      </c>
    </row>
    <row r="80" spans="1:5" ht="123.75" customHeight="1" thickBot="1" x14ac:dyDescent="0.3">
      <c r="A80" s="34"/>
      <c r="B80" s="35" t="s">
        <v>119</v>
      </c>
      <c r="C80" s="35" t="s">
        <v>119</v>
      </c>
      <c r="D80" s="27" t="s">
        <v>27</v>
      </c>
      <c r="E80" s="30"/>
    </row>
    <row r="81" spans="1:5" ht="22.5" customHeight="1" thickBot="1" x14ac:dyDescent="0.3">
      <c r="A81" s="34"/>
      <c r="B81" s="35" t="s">
        <v>120</v>
      </c>
      <c r="C81" s="35" t="s">
        <v>120</v>
      </c>
      <c r="D81" s="27" t="s">
        <v>27</v>
      </c>
      <c r="E81" s="30" t="s">
        <v>114</v>
      </c>
    </row>
    <row r="82" spans="1:5" ht="71.25" customHeight="1" thickBot="1" x14ac:dyDescent="0.3">
      <c r="A82" s="11" t="s">
        <v>121</v>
      </c>
      <c r="B82" s="12"/>
      <c r="C82" s="12"/>
      <c r="D82" s="12"/>
      <c r="E82" s="13"/>
    </row>
    <row r="83" spans="1:5" ht="28.5" customHeight="1" thickBot="1" x14ac:dyDescent="0.3">
      <c r="A83" s="11" t="s">
        <v>122</v>
      </c>
      <c r="B83" s="12"/>
      <c r="C83" s="12"/>
      <c r="D83" s="12"/>
      <c r="E83" s="13"/>
    </row>
    <row r="84" spans="1:5" ht="42.75" customHeight="1" thickBot="1" x14ac:dyDescent="0.3">
      <c r="A84" s="11" t="s">
        <v>123</v>
      </c>
      <c r="B84" s="12"/>
      <c r="C84" s="12"/>
      <c r="D84" s="12"/>
      <c r="E84" s="13"/>
    </row>
    <row r="85" spans="1:5" ht="101.25" customHeight="1" thickBot="1" x14ac:dyDescent="0.3">
      <c r="A85" s="23"/>
      <c r="B85" s="36" t="s">
        <v>124</v>
      </c>
      <c r="C85" s="36" t="s">
        <v>124</v>
      </c>
      <c r="D85" s="20" t="s">
        <v>27</v>
      </c>
      <c r="E85" s="20" t="s">
        <v>56</v>
      </c>
    </row>
    <row r="86" spans="1:5" ht="45" customHeight="1" thickBot="1" x14ac:dyDescent="0.3">
      <c r="A86" s="34"/>
      <c r="B86" s="35" t="s">
        <v>125</v>
      </c>
      <c r="C86" s="35" t="s">
        <v>125</v>
      </c>
      <c r="D86" s="27" t="s">
        <v>27</v>
      </c>
      <c r="E86" s="30"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8"/>
  <sheetViews>
    <sheetView topLeftCell="A94" zoomScaleNormal="100" workbookViewId="0">
      <selection activeCell="O64" sqref="O64"/>
    </sheetView>
  </sheetViews>
  <sheetFormatPr defaultRowHeight="15" x14ac:dyDescent="0.25"/>
  <cols>
    <col min="1" max="1" width="23.7109375" style="139" customWidth="1"/>
    <col min="2" max="14" width="9.140625" style="139"/>
    <col min="15" max="15" width="62.5703125" style="139" customWidth="1"/>
    <col min="16" max="16384" width="9.140625" style="139"/>
  </cols>
  <sheetData>
    <row r="1" spans="1:14" s="148" customFormat="1" ht="26.25" customHeight="1" x14ac:dyDescent="0.25">
      <c r="A1" s="151" t="s">
        <v>148</v>
      </c>
    </row>
    <row r="2" spans="1:14" s="149" customFormat="1" x14ac:dyDescent="0.25">
      <c r="A2" s="202" t="s">
        <v>150</v>
      </c>
      <c r="B2" s="202"/>
      <c r="C2" s="202"/>
      <c r="D2" s="202"/>
      <c r="E2" s="202"/>
      <c r="F2" s="202"/>
      <c r="G2" s="202"/>
      <c r="H2" s="202"/>
      <c r="I2" s="202"/>
      <c r="J2" s="202"/>
      <c r="K2" s="202"/>
      <c r="L2" s="202"/>
      <c r="M2" s="202"/>
      <c r="N2" s="202"/>
    </row>
    <row r="3" spans="1:14" s="149" customFormat="1" ht="49.5" customHeight="1" x14ac:dyDescent="0.25">
      <c r="A3" s="202" t="s">
        <v>213</v>
      </c>
      <c r="B3" s="202"/>
      <c r="C3" s="202"/>
      <c r="D3" s="202"/>
      <c r="E3" s="202"/>
      <c r="F3" s="202"/>
      <c r="G3" s="202"/>
      <c r="H3" s="202"/>
      <c r="I3" s="202"/>
      <c r="J3" s="202"/>
      <c r="K3" s="202"/>
      <c r="L3" s="202"/>
      <c r="M3" s="202"/>
      <c r="N3" s="202"/>
    </row>
    <row r="4" spans="1:14" s="149" customFormat="1" x14ac:dyDescent="0.25">
      <c r="A4" s="202" t="s">
        <v>32</v>
      </c>
      <c r="B4" s="202"/>
      <c r="C4" s="202"/>
      <c r="D4" s="202"/>
      <c r="E4" s="202"/>
      <c r="F4" s="202"/>
      <c r="G4" s="202"/>
      <c r="H4" s="202"/>
      <c r="I4" s="202"/>
      <c r="J4" s="202"/>
      <c r="K4" s="202"/>
      <c r="L4" s="202"/>
      <c r="M4" s="202"/>
      <c r="N4" s="202"/>
    </row>
    <row r="5" spans="1:14" s="149" customFormat="1" x14ac:dyDescent="0.25">
      <c r="A5" s="202" t="s">
        <v>151</v>
      </c>
      <c r="B5" s="202"/>
      <c r="C5" s="202"/>
      <c r="D5" s="202"/>
      <c r="E5" s="202"/>
      <c r="F5" s="202"/>
      <c r="G5" s="202"/>
      <c r="H5" s="202"/>
      <c r="I5" s="202"/>
      <c r="J5" s="202"/>
      <c r="K5" s="202"/>
      <c r="L5" s="202"/>
      <c r="M5" s="202"/>
      <c r="N5" s="202"/>
    </row>
    <row r="6" spans="1:14" s="149" customFormat="1" x14ac:dyDescent="0.25">
      <c r="A6" s="202" t="s">
        <v>147</v>
      </c>
      <c r="B6" s="202"/>
      <c r="C6" s="202"/>
      <c r="D6" s="202"/>
      <c r="E6" s="202"/>
      <c r="F6" s="202"/>
      <c r="G6" s="202"/>
      <c r="H6" s="202"/>
      <c r="I6" s="202"/>
      <c r="J6" s="202"/>
      <c r="K6" s="202"/>
      <c r="L6" s="202"/>
      <c r="M6" s="202"/>
      <c r="N6" s="202"/>
    </row>
    <row r="7" spans="1:14" s="149" customFormat="1" x14ac:dyDescent="0.25"/>
    <row r="8" spans="1:14" s="149" customFormat="1" ht="18.75" customHeight="1" x14ac:dyDescent="0.25">
      <c r="A8" s="203" t="s">
        <v>219</v>
      </c>
      <c r="B8" s="203"/>
      <c r="C8" s="203"/>
      <c r="D8" s="203"/>
      <c r="E8" s="203"/>
      <c r="F8" s="203"/>
    </row>
    <row r="9" spans="1:14" s="149" customFormat="1" x14ac:dyDescent="0.25">
      <c r="A9" s="202" t="s">
        <v>214</v>
      </c>
      <c r="B9" s="202"/>
      <c r="C9" s="202"/>
      <c r="D9" s="202"/>
      <c r="E9" s="202"/>
      <c r="F9" s="202"/>
      <c r="G9" s="202"/>
      <c r="H9" s="202"/>
      <c r="I9" s="202"/>
      <c r="J9" s="202"/>
      <c r="K9" s="202"/>
      <c r="L9" s="202"/>
      <c r="M9" s="202"/>
      <c r="N9" s="202"/>
    </row>
    <row r="10" spans="1:14" s="149" customFormat="1" x14ac:dyDescent="0.25">
      <c r="A10" s="202" t="s">
        <v>149</v>
      </c>
      <c r="B10" s="202"/>
      <c r="C10" s="202"/>
      <c r="D10" s="202"/>
      <c r="E10" s="202"/>
      <c r="F10" s="202"/>
      <c r="G10" s="202"/>
      <c r="H10" s="202"/>
      <c r="I10" s="202"/>
      <c r="J10" s="202"/>
      <c r="K10" s="202"/>
      <c r="L10" s="202"/>
      <c r="M10" s="202"/>
      <c r="N10" s="202"/>
    </row>
    <row r="11" spans="1:14" s="149" customFormat="1" x14ac:dyDescent="0.25">
      <c r="A11" s="202" t="s">
        <v>33</v>
      </c>
      <c r="B11" s="202"/>
      <c r="C11" s="202"/>
      <c r="D11" s="202"/>
      <c r="E11" s="202"/>
      <c r="F11" s="202"/>
      <c r="G11" s="202"/>
      <c r="H11" s="202"/>
      <c r="I11" s="202"/>
      <c r="J11" s="202"/>
      <c r="K11" s="202"/>
      <c r="L11" s="202"/>
      <c r="M11" s="202"/>
      <c r="N11" s="202"/>
    </row>
    <row r="12" spans="1:14" s="149" customFormat="1" ht="31.5" customHeight="1" x14ac:dyDescent="0.25">
      <c r="A12" s="202" t="s">
        <v>207</v>
      </c>
      <c r="B12" s="202"/>
      <c r="C12" s="202"/>
      <c r="D12" s="202"/>
      <c r="E12" s="202"/>
      <c r="F12" s="202"/>
      <c r="G12" s="202"/>
      <c r="H12" s="202"/>
      <c r="I12" s="202"/>
      <c r="J12" s="202"/>
      <c r="K12" s="202"/>
      <c r="L12" s="202"/>
      <c r="M12" s="202"/>
      <c r="N12" s="202"/>
    </row>
    <row r="13" spans="1:14" s="149" customFormat="1" x14ac:dyDescent="0.25"/>
    <row r="14" spans="1:14" s="149" customFormat="1" ht="18.75" customHeight="1" x14ac:dyDescent="0.25">
      <c r="A14" s="203" t="s">
        <v>220</v>
      </c>
      <c r="B14" s="203"/>
      <c r="C14" s="203"/>
      <c r="D14" s="203"/>
      <c r="E14" s="203"/>
      <c r="F14" s="203"/>
      <c r="G14" s="203"/>
      <c r="H14" s="203"/>
      <c r="I14" s="203"/>
      <c r="J14" s="203"/>
      <c r="K14" s="203"/>
    </row>
    <row r="15" spans="1:14" s="149" customFormat="1" ht="33.75" customHeight="1" x14ac:dyDescent="0.25">
      <c r="A15" s="202" t="s">
        <v>215</v>
      </c>
      <c r="B15" s="202"/>
      <c r="C15" s="202"/>
      <c r="D15" s="202"/>
      <c r="E15" s="202"/>
      <c r="F15" s="202"/>
      <c r="G15" s="202"/>
      <c r="H15" s="202"/>
      <c r="I15" s="202"/>
      <c r="J15" s="202"/>
      <c r="K15" s="202"/>
      <c r="L15" s="202"/>
      <c r="M15" s="202"/>
      <c r="N15" s="202"/>
    </row>
    <row r="16" spans="1:14" s="149" customFormat="1" ht="30.75" customHeight="1" x14ac:dyDescent="0.25">
      <c r="A16" s="202" t="s">
        <v>216</v>
      </c>
      <c r="B16" s="202"/>
      <c r="C16" s="202"/>
      <c r="D16" s="202"/>
      <c r="E16" s="202"/>
      <c r="F16" s="202"/>
      <c r="G16" s="202"/>
      <c r="H16" s="202"/>
      <c r="I16" s="202"/>
      <c r="J16" s="202"/>
      <c r="K16" s="202"/>
      <c r="L16" s="202"/>
      <c r="M16" s="202"/>
      <c r="N16" s="202"/>
    </row>
    <row r="17" spans="1:1" s="150" customFormat="1" ht="23.25" customHeight="1" x14ac:dyDescent="0.25"/>
    <row r="18" spans="1:1" s="150" customFormat="1" ht="21.75" customHeight="1" x14ac:dyDescent="0.25">
      <c r="A18" s="144" t="s">
        <v>38</v>
      </c>
    </row>
    <row r="19" spans="1:1" ht="18.75" x14ac:dyDescent="0.25">
      <c r="A19" s="143"/>
    </row>
    <row r="20" spans="1:1" ht="18.75" x14ac:dyDescent="0.25">
      <c r="A20" s="143"/>
    </row>
    <row r="21" spans="1:1" ht="18.75" x14ac:dyDescent="0.25">
      <c r="A21" s="143"/>
    </row>
    <row r="51" spans="1:15" ht="23.25" customHeight="1" x14ac:dyDescent="0.25">
      <c r="A51" s="143" t="s">
        <v>132</v>
      </c>
    </row>
    <row r="52" spans="1:15" ht="63" x14ac:dyDescent="0.25">
      <c r="O52" s="145" t="s">
        <v>140</v>
      </c>
    </row>
    <row r="53" spans="1:15" ht="30" customHeight="1" x14ac:dyDescent="0.25">
      <c r="O53" s="147" t="s">
        <v>138</v>
      </c>
    </row>
    <row r="54" spans="1:15" ht="42" x14ac:dyDescent="0.25">
      <c r="O54" s="145" t="s">
        <v>141</v>
      </c>
    </row>
    <row r="55" spans="1:15" ht="21" x14ac:dyDescent="0.25">
      <c r="O55" s="147"/>
    </row>
    <row r="56" spans="1:15" ht="21" x14ac:dyDescent="0.25">
      <c r="O56" s="146"/>
    </row>
    <row r="57" spans="1:15" ht="21" x14ac:dyDescent="0.25">
      <c r="O57" s="146"/>
    </row>
    <row r="58" spans="1:15" ht="21" x14ac:dyDescent="0.25">
      <c r="O58" s="146"/>
    </row>
    <row r="59" spans="1:15" ht="21" x14ac:dyDescent="0.25">
      <c r="O59" s="145"/>
    </row>
    <row r="60" spans="1:15" ht="21" x14ac:dyDescent="0.25">
      <c r="O60" s="146"/>
    </row>
    <row r="61" spans="1:15" ht="21" x14ac:dyDescent="0.25">
      <c r="O61" s="147"/>
    </row>
    <row r="62" spans="1:15" ht="21" x14ac:dyDescent="0.25">
      <c r="O62" s="146"/>
    </row>
    <row r="63" spans="1:15" ht="21" x14ac:dyDescent="0.25">
      <c r="O63" s="146"/>
    </row>
    <row r="64" spans="1:15" ht="21" x14ac:dyDescent="0.25">
      <c r="O64" s="146"/>
    </row>
    <row r="65" spans="15:15" ht="21" x14ac:dyDescent="0.25">
      <c r="O65" s="145"/>
    </row>
    <row r="89" spans="1:15" ht="13.5" customHeight="1" x14ac:dyDescent="0.25"/>
    <row r="90" spans="1:15" ht="14.25" customHeight="1" x14ac:dyDescent="0.25">
      <c r="A90" s="141"/>
    </row>
    <row r="91" spans="1:15" ht="18.75" x14ac:dyDescent="0.25">
      <c r="A91" s="143" t="s">
        <v>139</v>
      </c>
    </row>
    <row r="96" spans="1:15" ht="23.25" x14ac:dyDescent="0.25">
      <c r="O96" s="142"/>
    </row>
    <row r="118" spans="1:1" ht="23.25" x14ac:dyDescent="0.25">
      <c r="A118" s="140"/>
    </row>
  </sheetData>
  <mergeCells count="13">
    <mergeCell ref="A9:N9"/>
    <mergeCell ref="A2:N2"/>
    <mergeCell ref="A3:N3"/>
    <mergeCell ref="A4:N4"/>
    <mergeCell ref="A5:N5"/>
    <mergeCell ref="A6:N6"/>
    <mergeCell ref="A8:F8"/>
    <mergeCell ref="A10:N10"/>
    <mergeCell ref="A11:N11"/>
    <mergeCell ref="A12:N12"/>
    <mergeCell ref="A15:N15"/>
    <mergeCell ref="A16:N16"/>
    <mergeCell ref="A14:K14"/>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20"/>
  <sheetViews>
    <sheetView zoomScaleNormal="100" workbookViewId="0">
      <selection activeCell="C19" sqref="C19"/>
    </sheetView>
  </sheetViews>
  <sheetFormatPr defaultRowHeight="15" x14ac:dyDescent="0.25"/>
  <cols>
    <col min="1" max="1" width="8.28515625" customWidth="1"/>
    <col min="2" max="2" width="33.42578125" bestFit="1" customWidth="1"/>
    <col min="3" max="3" width="149.5703125" customWidth="1"/>
    <col min="4" max="4" width="52.42578125" customWidth="1"/>
  </cols>
  <sheetData>
    <row r="1" spans="2:4" x14ac:dyDescent="0.25">
      <c r="B1" t="s">
        <v>142</v>
      </c>
      <c r="C1" t="s">
        <v>153</v>
      </c>
      <c r="D1" t="s">
        <v>173</v>
      </c>
    </row>
    <row r="2" spans="2:4" x14ac:dyDescent="0.25">
      <c r="B2" t="s">
        <v>143</v>
      </c>
      <c r="C2" t="s">
        <v>158</v>
      </c>
      <c r="D2" t="s">
        <v>174</v>
      </c>
    </row>
    <row r="3" spans="2:4" x14ac:dyDescent="0.25">
      <c r="B3" t="s">
        <v>144</v>
      </c>
      <c r="C3" t="s">
        <v>159</v>
      </c>
      <c r="D3" t="s">
        <v>175</v>
      </c>
    </row>
    <row r="4" spans="2:4" x14ac:dyDescent="0.25">
      <c r="C4" t="s">
        <v>160</v>
      </c>
      <c r="D4" t="s">
        <v>176</v>
      </c>
    </row>
    <row r="5" spans="2:4" x14ac:dyDescent="0.25">
      <c r="C5" t="s">
        <v>161</v>
      </c>
      <c r="D5" t="s">
        <v>177</v>
      </c>
    </row>
    <row r="6" spans="2:4" x14ac:dyDescent="0.25">
      <c r="C6" t="s">
        <v>162</v>
      </c>
      <c r="D6" t="s">
        <v>178</v>
      </c>
    </row>
    <row r="7" spans="2:4" x14ac:dyDescent="0.25">
      <c r="C7" t="s">
        <v>163</v>
      </c>
      <c r="D7" t="s">
        <v>179</v>
      </c>
    </row>
    <row r="8" spans="2:4" x14ac:dyDescent="0.25">
      <c r="C8" t="s">
        <v>164</v>
      </c>
      <c r="D8" t="s">
        <v>180</v>
      </c>
    </row>
    <row r="9" spans="2:4" x14ac:dyDescent="0.25">
      <c r="C9" t="s">
        <v>165</v>
      </c>
      <c r="D9" t="s">
        <v>181</v>
      </c>
    </row>
    <row r="10" spans="2:4" x14ac:dyDescent="0.25">
      <c r="C10" t="s">
        <v>166</v>
      </c>
      <c r="D10" t="s">
        <v>182</v>
      </c>
    </row>
    <row r="11" spans="2:4" x14ac:dyDescent="0.25">
      <c r="C11" t="s">
        <v>154</v>
      </c>
      <c r="D11" t="s">
        <v>183</v>
      </c>
    </row>
    <row r="12" spans="2:4" x14ac:dyDescent="0.25">
      <c r="C12" t="s">
        <v>155</v>
      </c>
      <c r="D12" t="s">
        <v>184</v>
      </c>
    </row>
    <row r="13" spans="2:4" x14ac:dyDescent="0.25">
      <c r="C13" t="s">
        <v>167</v>
      </c>
      <c r="D13" t="s">
        <v>185</v>
      </c>
    </row>
    <row r="14" spans="2:4" x14ac:dyDescent="0.25">
      <c r="C14" t="s">
        <v>168</v>
      </c>
      <c r="D14" t="s">
        <v>186</v>
      </c>
    </row>
    <row r="15" spans="2:4" x14ac:dyDescent="0.25">
      <c r="C15" t="s">
        <v>169</v>
      </c>
      <c r="D15" t="s">
        <v>187</v>
      </c>
    </row>
    <row r="16" spans="2:4" x14ac:dyDescent="0.25">
      <c r="C16" t="s">
        <v>156</v>
      </c>
      <c r="D16" t="s">
        <v>188</v>
      </c>
    </row>
    <row r="17" spans="3:4" x14ac:dyDescent="0.25">
      <c r="C17" t="s">
        <v>170</v>
      </c>
      <c r="D17" t="s">
        <v>189</v>
      </c>
    </row>
    <row r="18" spans="3:4" x14ac:dyDescent="0.25">
      <c r="C18" t="s">
        <v>171</v>
      </c>
      <c r="D18" t="s">
        <v>190</v>
      </c>
    </row>
    <row r="19" spans="3:4" x14ac:dyDescent="0.25">
      <c r="C19" t="s">
        <v>172</v>
      </c>
      <c r="D19" t="s">
        <v>191</v>
      </c>
    </row>
    <row r="20" spans="3:4" x14ac:dyDescent="0.25">
      <c r="C20" t="s">
        <v>157</v>
      </c>
      <c r="D20" t="s">
        <v>192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9DAE54-0E85-43EA-939F-4A90DAECDD07}">
  <ds:schemaRefs>
    <ds:schemaRef ds:uri="http://schemas.microsoft.com/office/2006/documentManagement/types"/>
    <ds:schemaRef ds:uri="http://purl.org/dc/terms/"/>
    <ds:schemaRef ds:uri="http://purl.org/dc/dcmitype/"/>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3.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9</vt:i4>
      </vt:variant>
    </vt:vector>
  </HeadingPairs>
  <TitlesOfParts>
    <vt:vector size="13" baseType="lpstr">
      <vt:lpstr> PLAN NABAVE-TTIP</vt:lpstr>
      <vt:lpstr>Sheet1</vt:lpstr>
      <vt:lpstr>Uputa uz obrazac</vt:lpstr>
      <vt:lpstr>Sheet3</vt:lpstr>
      <vt:lpstr>građenje.životinje</vt:lpstr>
      <vt:lpstr>' PLAN NABAVE-TTIP'!Podrucje_ispisa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User</cp:lastModifiedBy>
  <cp:lastPrinted>2018-03-12T13:06:29Z</cp:lastPrinted>
  <dcterms:created xsi:type="dcterms:W3CDTF">2017-03-28T13:44:12Z</dcterms:created>
  <dcterms:modified xsi:type="dcterms:W3CDTF">2018-10-22T09:19:40Z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