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E:\2. LAG natječaj\"/>
    </mc:Choice>
  </mc:AlternateContent>
  <xr:revisionPtr revIDLastSave="0" documentId="13_ncr:1_{C1883CE9-8398-4839-8735-AB62ABE040B3}" xr6:coauthVersionLast="37" xr6:coauthVersionMax="37" xr10:uidLastSave="{00000000-0000-0000-0000-000000000000}"/>
  <bookViews>
    <workbookView xWindow="0" yWindow="0" windowWidth="20490" windowHeight="9630" xr2:uid="{00000000-000D-0000-FFFF-FFFF00000000}"/>
  </bookViews>
  <sheets>
    <sheet name=" PLAN NABAVE-TTIP" sheetId="1" r:id="rId1"/>
    <sheet name="Sheet1" sheetId="5" state="hidden" r:id="rId2"/>
    <sheet name="Uputa uz obrazac" sheetId="8" r:id="rId3"/>
    <sheet name="Sheet3" sheetId="7" r:id="rId4"/>
  </sheets>
  <externalReferences>
    <externalReference r:id="rId5"/>
  </externalReferences>
  <definedNames>
    <definedName name="DA">'[1]PLAN NABAVE-TTIP'!$B$51:$B$52</definedName>
    <definedName name="Građenje">#REF!</definedName>
    <definedName name="građenje.životinje">Sheet1!$C$4:$C$15</definedName>
    <definedName name="inenzitet">#REF!</definedName>
    <definedName name="intenzitet">#REF!</definedName>
    <definedName name="intenzitet.potpore">#REF!</definedName>
    <definedName name="iznos.potpore">#REF!</definedName>
    <definedName name="korisnik.je.početnik">#REF!</definedName>
    <definedName name="Korisnik.je.početnik?">#REF!</definedName>
    <definedName name="početnik">#REF!</definedName>
    <definedName name="_xlnm.Print_Area" localSheetId="0">' PLAN NABAVE-TTIP'!$A$1:$M$46</definedName>
    <definedName name="sp.mehanizacija">Sheet1!$C$71:$C$81</definedName>
    <definedName name="sp.ostalo">Sheet1!$C$64:$C$65</definedName>
    <definedName name="sp.ostalo.oprema">Sheet1!$C$67:$C$69</definedName>
    <definedName name="sp.uređenje">Sheet1!$C$85:$C$86</definedName>
    <definedName name="UZGOJ_CVIJEĆA__UKRASNOG_BILJA__LJEKOVITOG__ZAČINSKOG_I_AROMATIČNOG_BILJA__SA_PRIPADAJUĆOM_OPREMOM_I_INFRASTRUKTUROM_U_SKLOPU_POLJOPRIVREDNOG_GOSPODARSTVA">#REF!</definedName>
    <definedName name="vp.građenje1">#REF!</definedName>
    <definedName name="vp.građenje2">#REF!</definedName>
    <definedName name="vp.građenje3">#REF!</definedName>
    <definedName name="vp.mehanizacija">#REF!</definedName>
    <definedName name="vp.nasadi">#REF!</definedName>
    <definedName name="vp.navodnjavanje">#REF!</definedName>
    <definedName name="vp.oprema1">#REF!</definedName>
    <definedName name="vp.oprema2">#REF!</definedName>
    <definedName name="vp.oprema3">#REF!</definedName>
    <definedName name="vp.zemljište">#REF!</definedName>
    <definedName name="životinje.gradnja">Sheet1!$C$4:$C$15</definedName>
    <definedName name="životinje.građenje">Sheet1!$C$4:$C$15</definedName>
    <definedName name="životinje.oprema">Sheet1!$C$17:$C$61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3" i="1" l="1"/>
  <c r="L33" i="1"/>
  <c r="G33" i="1"/>
  <c r="F33" i="1"/>
  <c r="M43" i="1" l="1"/>
  <c r="L43" i="1"/>
  <c r="F43" i="1"/>
  <c r="F40" i="1"/>
  <c r="M34" i="1"/>
  <c r="L34" i="1"/>
  <c r="F34" i="1"/>
  <c r="M32" i="1"/>
  <c r="L32" i="1"/>
  <c r="F32" i="1"/>
  <c r="M31" i="1"/>
  <c r="L31" i="1"/>
  <c r="F31" i="1"/>
  <c r="L30" i="1"/>
  <c r="M29" i="1"/>
  <c r="L29" i="1"/>
  <c r="F29" i="1"/>
  <c r="M22" i="1"/>
  <c r="L22" i="1"/>
  <c r="G22" i="1"/>
  <c r="F22" i="1"/>
  <c r="M19" i="1"/>
  <c r="L19" i="1"/>
  <c r="G19" i="1"/>
  <c r="F19" i="1"/>
  <c r="M15" i="1"/>
  <c r="L15" i="1"/>
  <c r="G15" i="1"/>
  <c r="F15" i="1"/>
  <c r="M12" i="1"/>
  <c r="L12" i="1"/>
  <c r="G12" i="1"/>
  <c r="F12" i="1"/>
  <c r="M3" i="1"/>
  <c r="L3" i="1"/>
  <c r="G3" i="1"/>
  <c r="F3" i="1"/>
  <c r="L40" i="1" l="1"/>
  <c r="L45" i="1" s="1"/>
  <c r="L46" i="1" s="1"/>
  <c r="G43" i="1"/>
  <c r="L41" i="1"/>
  <c r="F45" i="1"/>
  <c r="F46" i="1" s="1"/>
  <c r="F42" i="1"/>
  <c r="F44" i="1" s="1"/>
  <c r="G29" i="1"/>
  <c r="L42" i="1" l="1"/>
  <c r="L44" i="1" s="1"/>
  <c r="M30" i="1"/>
  <c r="G31" i="1"/>
  <c r="G32" i="1" l="1"/>
  <c r="G34" i="1" s="1"/>
  <c r="G40" i="1" s="1"/>
  <c r="G42" i="1" l="1"/>
  <c r="G45" i="1"/>
  <c r="G46" i="1" s="1"/>
  <c r="G44" i="1"/>
  <c r="M40" i="1"/>
  <c r="M45" i="1" s="1"/>
  <c r="M41" i="1"/>
  <c r="M46" i="1" l="1"/>
  <c r="M42" i="1"/>
  <c r="M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mario.sabljic</author>
    <author>Gordana Malečić</author>
  </authors>
  <commentList>
    <comment ref="B2" authorId="0" shapeId="0" xr:uid="{00000000-0006-0000-0000-000001000000}">
      <text>
        <r>
          <rPr>
            <b/>
            <sz val="9"/>
            <color indexed="81"/>
            <rFont val="Tahoma"/>
            <family val="2"/>
            <charset val="238"/>
          </rPr>
          <t xml:space="preserve">LAG:
</t>
        </r>
        <r>
          <rPr>
            <sz val="9"/>
            <color indexed="81"/>
            <rFont val="Tahoma"/>
            <family val="2"/>
            <charset val="238"/>
          </rPr>
          <t>U svakom redu ispod glavnih grupa troškova ''Građenje'' i ''Opremanje'' nalazi se padajući izbornik sa svim prihvatljivim troškovima u toj grupi sukladno Listi prihvatljivih troškova. Potrebno je odabrati trošak iz padajućeg izbornika u koji pripada planirani predmet nabave.
Način dodavanja novih redova slikovno je prikazan u Uputi uz obrazac.</t>
        </r>
      </text>
    </comment>
    <comment ref="C2" authorId="0" shapeId="0" xr:uid="{00000000-0006-0000-0000-000002000000}">
      <text>
        <r>
          <rPr>
            <b/>
            <sz val="9"/>
            <color indexed="81"/>
            <rFont val="Tahoma"/>
            <family val="2"/>
            <charset val="238"/>
          </rPr>
          <t>LAG:</t>
        </r>
        <r>
          <rPr>
            <sz val="9"/>
            <color indexed="81"/>
            <rFont val="Tahoma"/>
            <family val="2"/>
            <charset val="238"/>
          </rPr>
          <t xml:space="preserve">
U ovaj stupac se upisuje točan naziv predmeta koji korisnik nabavlja (npr. Izgradnja dječjeg vrtića, Rekonstrukcija društvenog doma, Nabava namještaja dječjeg vrtića, Nabava kuhinjske elektroopreme i sl.)</t>
        </r>
      </text>
    </comment>
    <comment ref="D2" authorId="0" shapeId="0" xr:uid="{00000000-0006-0000-0000-000003000000}">
      <text>
        <r>
          <rPr>
            <b/>
            <sz val="9"/>
            <color indexed="81"/>
            <rFont val="Tahoma"/>
            <family val="2"/>
            <charset val="238"/>
          </rPr>
          <t>LAG:</t>
        </r>
        <r>
          <rPr>
            <sz val="9"/>
            <color indexed="81"/>
            <rFont val="Tahoma"/>
            <family val="2"/>
            <charset val="238"/>
          </rPr>
          <t xml:space="preserve">
Upisuje se kratki opis planirane nabave odnosno glavna karakteristika/kapacitet.</t>
        </r>
      </text>
    </comment>
    <comment ref="E2" authorId="0" shapeId="0" xr:uid="{00000000-0006-0000-0000-000004000000}">
      <text>
        <r>
          <rPr>
            <b/>
            <sz val="9"/>
            <color indexed="81"/>
            <rFont val="Tahoma"/>
            <family val="2"/>
            <charset val="238"/>
          </rPr>
          <t>LAG:</t>
        </r>
        <r>
          <rPr>
            <sz val="9"/>
            <color indexed="81"/>
            <rFont val="Tahoma"/>
            <family val="2"/>
            <charset val="238"/>
          </rPr>
          <t xml:space="preserve">
</t>
        </r>
        <r>
          <rPr>
            <b/>
            <sz val="9"/>
            <color indexed="81"/>
            <rFont val="Tahoma"/>
            <family val="2"/>
            <charset val="238"/>
          </rPr>
          <t xml:space="preserve">"Javna nabava" </t>
        </r>
        <r>
          <rPr>
            <sz val="9"/>
            <color indexed="81"/>
            <rFont val="Tahoma"/>
            <family val="2"/>
            <charset val="238"/>
          </rPr>
          <t xml:space="preserve">iz padajućeg izbornika odabiru korisnici koji su obveznici javne nabave za nabave iznad propisanih pragova
</t>
        </r>
        <r>
          <rPr>
            <b/>
            <sz val="9"/>
            <color indexed="81"/>
            <rFont val="Tahoma"/>
            <family val="2"/>
            <charset val="238"/>
          </rPr>
          <t xml:space="preserve">"Jednostavna nabava" </t>
        </r>
        <r>
          <rPr>
            <sz val="9"/>
            <color indexed="81"/>
            <rFont val="Tahoma"/>
            <family val="2"/>
            <charset val="238"/>
          </rPr>
          <t xml:space="preserve">odabiru korisnici koji su obveznici javne nabave za nabave ispod propisanih pragova
</t>
        </r>
        <r>
          <rPr>
            <b/>
            <sz val="9"/>
            <color indexed="81"/>
            <rFont val="Tahoma"/>
            <family val="2"/>
            <charset val="238"/>
          </rPr>
          <t>"Korisnik nije obveznik javne nabave"</t>
        </r>
        <r>
          <rPr>
            <sz val="9"/>
            <color indexed="81"/>
            <rFont val="Tahoma"/>
            <family val="2"/>
            <charset val="238"/>
          </rPr>
          <t xml:space="preserve"> odabiru korisnici koji nisu obveznici javne nabave</t>
        </r>
      </text>
    </comment>
    <comment ref="G2" authorId="0" shapeId="0" xr:uid="{00000000-0006-0000-0000-000005000000}">
      <text>
        <r>
          <rPr>
            <b/>
            <sz val="9"/>
            <color indexed="81"/>
            <rFont val="Tahoma"/>
            <family val="2"/>
            <charset val="238"/>
          </rPr>
          <t>LAG:</t>
        </r>
        <r>
          <rPr>
            <sz val="9"/>
            <color indexed="81"/>
            <rFont val="Tahoma"/>
            <family val="2"/>
            <charset val="238"/>
          </rPr>
          <t xml:space="preserve">
Ovaj stupac </t>
        </r>
        <r>
          <rPr>
            <b/>
            <u/>
            <sz val="9"/>
            <color indexed="81"/>
            <rFont val="Tahoma"/>
            <family val="2"/>
            <charset val="238"/>
          </rPr>
          <t>popunjavaju jedino</t>
        </r>
        <r>
          <rPr>
            <sz val="9"/>
            <color indexed="81"/>
            <rFont val="Tahoma"/>
            <family val="2"/>
            <charset val="238"/>
          </rPr>
          <t xml:space="preserve"> nositelji projekata kojima je PDV prihvatljiv trošak odnosno korisnici koji nemaju i neće do trenutka nastanka troška imati pravo na odbitak pretporeza po osnovi predmetnog ulaganja. Popunjava se sa procijenjenim iznosom vrijednosti predmeta nabave. 
Nositelji projekata koji imaju ili koji će do trenutka nastanka troška imati pravo na odbitak pretporeza po osnovi predmetnog ulaganja </t>
        </r>
        <r>
          <rPr>
            <b/>
            <u/>
            <sz val="9"/>
            <color indexed="81"/>
            <rFont val="Tahoma"/>
            <family val="2"/>
            <charset val="238"/>
          </rPr>
          <t>ne popunjavaju</t>
        </r>
        <r>
          <rPr>
            <sz val="9"/>
            <color indexed="81"/>
            <rFont val="Tahoma"/>
            <family val="2"/>
            <charset val="238"/>
          </rPr>
          <t xml:space="preserve"> ovaj stupac.</t>
        </r>
      </text>
    </comment>
    <comment ref="H2" authorId="0" shapeId="0" xr:uid="{00000000-0006-0000-0000-000006000000}">
      <text>
        <r>
          <rPr>
            <b/>
            <sz val="9"/>
            <color indexed="81"/>
            <rFont val="Tahoma"/>
            <family val="2"/>
            <charset val="238"/>
          </rPr>
          <t>APPRRR:</t>
        </r>
        <r>
          <rPr>
            <sz val="9"/>
            <color indexed="81"/>
            <rFont val="Tahoma"/>
            <family val="2"/>
            <charset val="238"/>
          </rPr>
          <t xml:space="preserve">
Upisuje se naziv troška kako je naveden u ponudi.
</t>
        </r>
      </text>
    </comment>
    <comment ref="J2" authorId="0" shapeId="0" xr:uid="{00000000-0006-0000-0000-000007000000}">
      <text>
        <r>
          <rPr>
            <b/>
            <sz val="9"/>
            <color indexed="81"/>
            <rFont val="Tahoma"/>
            <family val="2"/>
            <charset val="238"/>
          </rPr>
          <t>APPRRR:</t>
        </r>
        <r>
          <rPr>
            <sz val="9"/>
            <color indexed="81"/>
            <rFont val="Tahoma"/>
            <family val="2"/>
            <charset val="238"/>
          </rPr>
          <t xml:space="preserve">
Upisuje se datum kada je ponuda izdana/nastala</t>
        </r>
      </text>
    </comment>
    <comment ref="F3" authorId="0" shapeId="0" xr:uid="{00000000-0006-0000-0000-000008000000}">
      <text>
        <r>
          <rPr>
            <b/>
            <sz val="9"/>
            <color indexed="81"/>
            <rFont val="Tahoma"/>
            <family val="2"/>
            <charset val="238"/>
          </rPr>
          <t xml:space="preserve">LAG:
</t>
        </r>
        <r>
          <rPr>
            <sz val="9"/>
            <color indexed="81"/>
            <rFont val="Tahoma"/>
            <family val="2"/>
            <charset val="238"/>
          </rPr>
          <t>Sumiraju se iznosi u redovima  do reda B.</t>
        </r>
      </text>
    </comment>
    <comment ref="G3" authorId="1" shapeId="0" xr:uid="{00000000-0006-0000-0000-000009000000}">
      <text>
        <r>
          <rPr>
            <b/>
            <sz val="9"/>
            <color indexed="81"/>
            <rFont val="Tahoma"/>
            <family val="2"/>
            <charset val="238"/>
          </rPr>
          <t xml:space="preserve">LAG:
</t>
        </r>
        <r>
          <rPr>
            <sz val="9"/>
            <color indexed="81"/>
            <rFont val="Tahoma"/>
            <family val="2"/>
            <charset val="238"/>
          </rPr>
          <t>Sumiraju se iznosi u  redovima  do reda B.</t>
        </r>
      </text>
    </comment>
  </commentList>
</comments>
</file>

<file path=xl/sharedStrings.xml><?xml version="1.0" encoding="utf-8"?>
<sst xmlns="http://schemas.openxmlformats.org/spreadsheetml/2006/main" count="339" uniqueCount="227">
  <si>
    <t>A</t>
  </si>
  <si>
    <t>C</t>
  </si>
  <si>
    <t>D</t>
  </si>
  <si>
    <t>E</t>
  </si>
  <si>
    <t>F</t>
  </si>
  <si>
    <t>G</t>
  </si>
  <si>
    <t>H</t>
  </si>
  <si>
    <t>J</t>
  </si>
  <si>
    <t>K</t>
  </si>
  <si>
    <t>L</t>
  </si>
  <si>
    <t>M</t>
  </si>
  <si>
    <t>N</t>
  </si>
  <si>
    <t>O</t>
  </si>
  <si>
    <t>P</t>
  </si>
  <si>
    <t>R</t>
  </si>
  <si>
    <t>S</t>
  </si>
  <si>
    <t>T</t>
  </si>
  <si>
    <t xml:space="preserve"> </t>
  </si>
  <si>
    <t>Naziv ponuditelja</t>
  </si>
  <si>
    <t>Datum odabrane  ponude</t>
  </si>
  <si>
    <t>Broj odabrane ponude</t>
  </si>
  <si>
    <t>U</t>
  </si>
  <si>
    <t>Vrsta nabave (Javna nabava, Jednostavna nabava, Korisnik nije obveznik Javne nabave)</t>
  </si>
  <si>
    <t>W</t>
  </si>
  <si>
    <t>Q</t>
  </si>
  <si>
    <t>Građenje</t>
  </si>
  <si>
    <t>Oprema</t>
  </si>
  <si>
    <t>2A</t>
  </si>
  <si>
    <t>Naziva troška prema ponudi</t>
  </si>
  <si>
    <t>Naziv  predmeta nabave</t>
  </si>
  <si>
    <t>RED</t>
  </si>
  <si>
    <t>Bez PDV-a</t>
  </si>
  <si>
    <t>Kako bi se osiguralo da formule funkcioniraju,  redovi označeni slovima ne smiju se brisati ili premještati.</t>
  </si>
  <si>
    <t>Redovi se dodaju po potrebi ovisno o broju planiranih nabava.</t>
  </si>
  <si>
    <t>4B</t>
  </si>
  <si>
    <t xml:space="preserve">Iznos troška  u kunama bez PDV-a </t>
  </si>
  <si>
    <t>Iznos troška  u kunama s PDV-om</t>
  </si>
  <si>
    <t>S PDV-om</t>
  </si>
  <si>
    <t>Slika 1</t>
  </si>
  <si>
    <t>a) Ulaganje u građenje/rekonstrukciju i/ili opremanje</t>
  </si>
  <si>
    <t>i objekata za životinje, uključujući vanjsku i unutarnju infrastrukturu u sklopu poljoprivrednog gospodarstva</t>
  </si>
  <si>
    <t>4B, 5B</t>
  </si>
  <si>
    <t xml:space="preserve">4B </t>
  </si>
  <si>
    <r>
      <t xml:space="preserve">- objekata za uzgoj nazimica (nucleus stado), </t>
    </r>
    <r>
      <rPr>
        <sz val="8"/>
        <color theme="1"/>
        <rFont val="Times New Roman"/>
        <family val="1"/>
        <charset val="238"/>
      </rPr>
      <t xml:space="preserve">držanje krmača </t>
    </r>
    <r>
      <rPr>
        <sz val="8"/>
        <color rgb="FF000000"/>
        <rFont val="Times New Roman"/>
        <family val="1"/>
        <charset val="238"/>
      </rPr>
      <t>i/ili tovljenika svinja, uključujući odvojene prostore za osjemenjivanje, za čekalište, za prasilište, za odgajalište, za tovilište, za ispuste, za neraste i krmače, za nazimice, za neškodljivo uklanjanje lešina, za prisilno klanje, za karantenu</t>
    </r>
  </si>
  <si>
    <t xml:space="preserve">- objekata za držanje i tov peradi, za prisilno klanje životinja, za tretman životinja protiv zaraznih bolesti, za neškodljivo uklanjanje lešina, za privremeno skladištenje lešina na farmi </t>
  </si>
  <si>
    <t xml:space="preserve">- objekata za držanje kokoši nesilica i/ili uzgoj pilenki,  za tretman životinja protiv zaraznih bolesti za neškodljivo uklanjanje lešina,  za privremeno skladištenje lešina na farmi, </t>
  </si>
  <si>
    <t xml:space="preserve">4B, 5B </t>
  </si>
  <si>
    <t>5B</t>
  </si>
  <si>
    <t>- objekata za skladištenje opreme, životinjskih proizvoda, repromaterijala, rezervnih dijelova i stelje, za skladištenje i pripremu hrane (s pripadajućom opremom), dezinfekcijske barijere, mosna vaga</t>
  </si>
  <si>
    <t>- pratećih objekata za proizvodnju,  prijem, sortiranje, pakiranje  i skladištenje jaja (poput postrojenja za hlađenje ili pakiranje),</t>
  </si>
  <si>
    <r>
      <t xml:space="preserve">- </t>
    </r>
    <r>
      <rPr>
        <sz val="8"/>
        <color theme="1"/>
        <rFont val="Times New Roman"/>
        <family val="1"/>
        <charset val="238"/>
      </rPr>
      <t xml:space="preserve">objekata za instalaciju tehnološke opreme,  za rashladni uređaj, opreme za ventilaciju, klimatizaciju, grijanje, popratne energetske objekte, uključujući građenje vodovodne (uključujući bunare), plinske, električne (uključujući prostor za upotrebu agregata) i hidrantske i kanalizacijske mreže, </t>
    </r>
    <r>
      <rPr>
        <sz val="8"/>
        <color rgb="FF000000"/>
        <rFont val="Times New Roman"/>
        <family val="1"/>
        <charset val="238"/>
      </rPr>
      <t>gromobranske instalacije</t>
    </r>
  </si>
  <si>
    <t>- objekata za dnevni odmor radnika uz sanitarni prostor, za potrebe veterinarske službe, za uredski prostor, prostor za privremeno odlaganje otpada,  mreže putova i uređenje okoliša unutar farme, ograda oko farme fiksne ograde za travnjake (torovi)</t>
  </si>
  <si>
    <t>- izmuzište za strojnu mužnju, uključujući i pokretne muzne jedinice, robot za mužnju (sa svim elementima, materijalom i montažom)</t>
  </si>
  <si>
    <t>- mljekovodi i oprema za hlađenje i skladištenje mlijeka na poljoprivrednom gospodarstvu/farmi</t>
  </si>
  <si>
    <t xml:space="preserve">- strojevi i oprema za spremanje voluminozne krme, hranjenje i napajanje životinja (mlinovi i mješaonice za pripremu koncentrata, oprema i dozatori za krmne koncentrate, izuzimači, transporteri, </t>
  </si>
  <si>
    <t>- prikolice, mikser prikolice i samohodne mikser prikolice i dozatori za kabastu krmu,  traktori, utovarivači s potrebnim priključcima, hranilice, pojilice, balirke, ovijači bala i silokombajni, distributeri slame i dr.)</t>
  </si>
  <si>
    <t xml:space="preserve">4C, </t>
  </si>
  <si>
    <t>- tuneli za čuvanje hrane za životinje</t>
  </si>
  <si>
    <t>- oprema za izgnojavanje</t>
  </si>
  <si>
    <t>- podne rešetke, gume i madraci</t>
  </si>
  <si>
    <t>- mobilne naftne pumpe s opremom</t>
  </si>
  <si>
    <t>- strojevi i oprema za pripremu i transport stelje</t>
  </si>
  <si>
    <t>stočna vaga, rampa za utovar/istovar životinja, lijevci (korali) za usmjeravanje, hvatanje i sortiranje stoke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</si>
  <si>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</si>
  <si>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</si>
  <si>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</si>
  <si>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</si>
  <si>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</si>
  <si>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</si>
  <si>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</si>
  <si>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</si>
  <si>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</si>
  <si>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</si>
  <si>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uređaji i oprema za ventilaciju, klimatizaciju i grijanje uključujući alarmni sustav,</t>
  </si>
  <si>
    <t>- generator/agregat s potrebnom opremom</t>
  </si>
  <si>
    <t>- oprema za videonadzor</t>
  </si>
  <si>
    <t>- oprema za detekciju tjeranja</t>
  </si>
  <si>
    <t>- lift za podizanje stoke</t>
  </si>
  <si>
    <t>- protupožarna oprema i protupožarni aparati</t>
  </si>
  <si>
    <t>- nadzemni spremnici za vodu</t>
  </si>
  <si>
    <t>5A</t>
  </si>
  <si>
    <t>- opremanje prasilišta, odgajališta, tovilišta, krmačarnika (odmaralište-čekalište), nazimičarnika,  nerastarnika</t>
  </si>
  <si>
    <t>- opremanje prostora za osjemenjivanje,  za prasenje</t>
  </si>
  <si>
    <t>- oprema za dodatnu prehranu i opskrbu vodom prilikom boravka na otvorenom</t>
  </si>
  <si>
    <t>- oprema za šišanje ovaca</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</si>
  <si>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</si>
  <si>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</si>
  <si>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</si>
  <si>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  za valenje jednodnevnih pilića (predvalionici i valionici)</t>
  </si>
  <si>
    <t>- oprema za sakupljanje, označivanje, skladištenje, pranje, hlađenje, sortiranje, pakiranje i prijevoz jaja do i unutar pogona</t>
  </si>
  <si>
    <r>
      <t xml:space="preserve">- </t>
    </r>
    <r>
      <rPr>
        <sz val="8"/>
        <color theme="1"/>
        <rFont val="Times New Roman"/>
        <family val="1"/>
        <charset val="238"/>
      </rPr>
      <t>oprema za primarnu obradu  jednodnevnih pilići, transport i otpremu jednodnevnih  pilića do farmi (kao npr. transportna kolica, transportna sredstva-vozila itd.)</t>
    </r>
  </si>
  <si>
    <t>- oprema za kondicioniranje mikroklimatskih uvjeta u valionici (oprema i uređaji za ventilaciju, klimatizaciju i grijanje uključujući alarmni sustav s generatorom/agregatom, - agregati za proizvodnju el. energije</t>
  </si>
  <si>
    <t>- oprema za izvođenje pranja i dezinfekcije valionice</t>
  </si>
  <si>
    <t>- oprema za izlov, utovar i transport žive peradi od peradarnika do objekta klaonice (stol za izlov, kamioni, viličari, gajbe, kontejneri)</t>
  </si>
  <si>
    <t xml:space="preserve">- oprema za držanje kokoši nesilica (obogaćeni kavezi, alternativni sustavi držanja, slobodni način držanja) </t>
  </si>
  <si>
    <t>- oprema za zaštitu domaćih životinja od divljači</t>
  </si>
  <si>
    <t>- energetske zavjese</t>
  </si>
  <si>
    <t>vaga - oprema za automatsko vaganje peradi</t>
  </si>
  <si>
    <t>- oprema i opremanje fiksne ograde za travnjake</t>
  </si>
  <si>
    <t xml:space="preserve">ii ostalih gospodarskih objekata, upravnih prostorija s pripadajućim sadržajima, opremom i infrastrukturom, koji su u funkciji osnovne djelatnosti </t>
  </si>
  <si>
    <t xml:space="preserve">- prostora za skladištenje/čuvanje mehanizacije </t>
  </si>
  <si>
    <t>Opremanje</t>
  </si>
  <si>
    <r>
      <t xml:space="preserve">- </t>
    </r>
    <r>
      <rPr>
        <sz val="8"/>
        <color theme="1"/>
        <rFont val="Times New Roman"/>
        <family val="1"/>
        <charset val="238"/>
      </rPr>
      <t>prostorija upravne zgrade s pripadajućim sadržajima (uredski prostori; montažni (kontejnerski) objekti, prostorije za ovlaštenog veterinara i veterinarskog inspektora; prostorije za odmor radnika; garderobe u čistom i nečistom dijelu; pripadajući sanitarni čvorovi; prostorije za čuvanje sredstava za čišćenje, pranje i dezinfekciju i dr.)</t>
    </r>
    <r>
      <rPr>
        <sz val="10"/>
        <color theme="1"/>
        <rFont val="Times New Roman"/>
        <family val="1"/>
        <charset val="238"/>
      </rPr>
      <t xml:space="preserve">  </t>
    </r>
  </si>
  <si>
    <t>- prostora za skladištenje/čuvanje mehanizacije</t>
  </si>
  <si>
    <t>- agregati za proizvodnju el. energije</t>
  </si>
  <si>
    <r>
      <t>c) Kupnja nove poljoprivredne mehanizacije i gospodarskih vozila za vlastitu primarnu poljoprivrednu proizvodnju uključujući sektor vinogradarstva (nije prihvatljivo ulaganje u nabavu poljoprivredne mehanizacije i gospodarskih vozila isključivo u svrhu obavljanja</t>
    </r>
    <r>
      <rPr>
        <sz val="11"/>
        <color theme="1"/>
        <rFont val="Times New Roman"/>
        <family val="1"/>
        <charset val="238"/>
      </rPr>
      <t xml:space="preserve"> </t>
    </r>
    <r>
      <rPr>
        <b/>
        <sz val="11"/>
        <color theme="1"/>
        <rFont val="Times New Roman"/>
        <family val="1"/>
        <charset val="238"/>
      </rPr>
      <t>uslužnih djelatnosti)</t>
    </r>
  </si>
  <si>
    <t>- traktor</t>
  </si>
  <si>
    <t>4C, 5D</t>
  </si>
  <si>
    <t>- kombajn</t>
  </si>
  <si>
    <t>4C,5D</t>
  </si>
  <si>
    <t>- ostala nespomenuta mehanizacija</t>
  </si>
  <si>
    <t>- gospodarsko vozilo</t>
  </si>
  <si>
    <t>5D</t>
  </si>
  <si>
    <r>
      <t>- oprema za osnovnu i dopunsku obradu tla,</t>
    </r>
    <r>
      <rPr>
        <sz val="8"/>
        <color theme="1"/>
        <rFont val="Calibri"/>
        <family val="2"/>
        <charset val="238"/>
      </rPr>
      <t xml:space="preserve"> </t>
    </r>
    <r>
      <rPr>
        <sz val="8"/>
        <color theme="1"/>
        <rFont val="Times New Roman"/>
        <family val="1"/>
        <charset val="238"/>
      </rPr>
      <t xml:space="preserve">sjetvu i sadnju i košnju  </t>
    </r>
  </si>
  <si>
    <t>4C</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</si>
  <si>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</si>
  <si>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</si>
  <si>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</si>
  <si>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</si>
  <si>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</si>
  <si>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ostala nespomenuta oprema</t>
  </si>
  <si>
    <t>e) Kupnja zemljišta i objekata radi realizacije projekta, do 10% vrijednosti ukupno prihvatljivih troškova projekta (bez općih troškova), ako se ulaganje provodi sukladno važećim propisima kojima se uređuje gradnja, uz mogućnost kupnje prije podnošenja zahtjeva za potporu, ali ne prije 1. siječnja 2014. godine</t>
  </si>
  <si>
    <t>f) Prilagodba novouvedenim standardima u skladu s člankom 17. Uredbe (EU) br. 1305/2013</t>
  </si>
  <si>
    <t xml:space="preserve">g)  Uređenje i trajnije poboljšanje kvalitete poljoprivrednog zemljišta u svrhu poljoprivredne proizvodnje (privođenje poljoprivrednog zemljišta kulturi), u svrhu realizacije projekta </t>
  </si>
  <si>
    <t>- krčenje jednogodišnjeg i višegodišnjeg raslinja, uklanjanje kamenja, podrivanje, ravnanje i niveliranje terena  i dr.</t>
  </si>
  <si>
    <t>- kalcifikacija, meliorativna gnojidba i ostale mjere za poboljšanje polj.zemljišta</t>
  </si>
  <si>
    <t xml:space="preserve"> - objekata za tov goveda i držanje krava dojilja, za neškodljivo uklanjanje lešina, za prisilno klanje životinja, za tretman životinja protiv zaraznih bolesti, za držanje teladi i junadi, za ispuste,  za osjemenjivanje</t>
  </si>
  <si>
    <t xml:space="preserve"> - objekata za držanje konja, magaraca, mula i mazgi, za prisilno klanje životinja, za tretman životinja protiv zaraznih bolesti za neškodljivo uklanjanje lešina, za držanje pomlatka</t>
  </si>
  <si>
    <t xml:space="preserve"> - objekata za držanje ovaca i koza, prostora za karantenu, za prisilno klanje, za janjenje/jarenje, za neškodljivo uklanjanje lešina, za držanje janjadi i jaradi,  </t>
  </si>
  <si>
    <t xml:space="preserve"> - objekata za valenje jednodnevnih pilića  (JDP)</t>
  </si>
  <si>
    <t xml:space="preserve">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promatranje plotkinja, pojedinačno ili cijeloga stada za držanje teladi, junica, janjadi, jaradi, šilježadi</t>
  </si>
  <si>
    <t xml:space="preserve"> - ostalih gospodarskih objekata, upravnih prostorija s pripadajućim sadržajima koji su u funkciji osnovne djelatnosti, </t>
  </si>
  <si>
    <t>Slika 2</t>
  </si>
  <si>
    <t>Procijenjeni iznos nabave u kunama bez PDV-a</t>
  </si>
  <si>
    <t xml:space="preserve">Procijenjeni iznos nabave u kunama sa PDV-om
</t>
  </si>
  <si>
    <t>Ukupno prihvatljivi troškovi bez općih troškova</t>
  </si>
  <si>
    <t>B</t>
  </si>
  <si>
    <t>I</t>
  </si>
  <si>
    <t>2. Lijevom tipkom miša kliknutu "Copy"</t>
  </si>
  <si>
    <t>Slika 3</t>
  </si>
  <si>
    <t>1. Označiti desnom tipkom miša kliknuti broj reda sa padajućim izbornikom u grupi troškova u koju se želi dodati novi red</t>
  </si>
  <si>
    <t>3. Desnom tipkom miša kliknuti "Insert Copied Cells"</t>
  </si>
  <si>
    <t>Javna nabava</t>
  </si>
  <si>
    <t>Jednostavna nabava</t>
  </si>
  <si>
    <t>Korisnik nije obveznik Javne nabave</t>
  </si>
  <si>
    <t xml:space="preserve">NAPOMENA:
</t>
  </si>
  <si>
    <t xml:space="preserve">Opis predmeta nabave
(kratki opis, kapacitet, količina i sl.) </t>
  </si>
  <si>
    <t>Formule (suma) u obojenim redovima moraju se prilagoditi kako bi izračun bio točan sukladno broju novo dodanih redova.</t>
  </si>
  <si>
    <t>Uputa za korisnike:</t>
  </si>
  <si>
    <t>U ćelijama u kojima se pojavi strelica padajućeg izbornika unos podataka u ćeliju se vrši odabirom podatka iz padajućeg izbornika (slika 1).</t>
  </si>
  <si>
    <t>Upute za popunjavanje pojedinih stupaca mogu se vidjeti ako kliknete ili postavite kursor miša na naziv pojedinog stupca.</t>
  </si>
  <si>
    <t>Umetanje novih redova nema utjecaja na funkcioniranje formula ako se vrši na način prikazan na slikama 2 i 3 niže.</t>
  </si>
  <si>
    <t>Troškovi pripreme i/ili provedbe projekta (troškovi konzultantskih usluga)</t>
  </si>
  <si>
    <t>Troškovi građenja vatrogasnog doma i spremišta</t>
  </si>
  <si>
    <t>Troškovi građenja dječjeg vrtića</t>
  </si>
  <si>
    <t>Troškovi rekonstrukcije prostora za izvođenje programa predškole u osnovnoj školi</t>
  </si>
  <si>
    <t>Troškovi građenja pješačke zone isključujući zgrade koje se nalaze uz pješačku zonu</t>
  </si>
  <si>
    <t>Troškovi građenja javnih prometnih površina (trg, pothodnik, nadvožnjak, javne stube i prolaz koji nisu sastavni dio ceste)</t>
  </si>
  <si>
    <t xml:space="preserve">Troškovi građenja društvenog doma/kulturnog centra </t>
  </si>
  <si>
    <t xml:space="preserve">Troškovi građenja planinarskog doma i skloništa </t>
  </si>
  <si>
    <t xml:space="preserve">Troškovi građenja turističkog informativnog centra </t>
  </si>
  <si>
    <t xml:space="preserve">Troškovi građenja dječjeg igrališta </t>
  </si>
  <si>
    <t xml:space="preserve">Troškovi građenja sportske građevine (natkrivenih i otvorenih terena) </t>
  </si>
  <si>
    <t xml:space="preserve">Troškovi građenja objekta za slatkovodni sportski ribolov (ribički dom, nadstrešnica) </t>
  </si>
  <si>
    <t xml:space="preserve">Troškovi građenja rekreacijske zone i kupališta na rijekama i jezerima </t>
  </si>
  <si>
    <t xml:space="preserve">Troškovi građenja biciklističke staze koja nije sastavni dio ceste </t>
  </si>
  <si>
    <t xml:space="preserve">Troškovi građenja tematskog puta i parka </t>
  </si>
  <si>
    <t>Troškovi rekonstrukcije prostora za igraonicu pri knjižnici, zdravstvenoj, socijalnoj, kulturnoj i sportskoj ustanovi, udruzi te drugoj pravnoj osobi u kojima se provode kraći programi odgojno-obrazovnog rada s djecom rane i predškolske dobi</t>
  </si>
  <si>
    <t>Troškovi građenja javne zelene površine (park i sl.) isključujući građevine koje se nalaze uz javnu zelenu površinu koje nisu u svrhu funkcije javnih zelenih površina</t>
  </si>
  <si>
    <t xml:space="preserve">Troškovi građenja pješačke staze koja nije sastavni dio ceste </t>
  </si>
  <si>
    <t xml:space="preserve">Troškovi građenja otvorenog odvodnog kanala koji nije sastavni dio ceste </t>
  </si>
  <si>
    <t xml:space="preserve">Troškovi građenja groblja </t>
  </si>
  <si>
    <t xml:space="preserve">Troškovi građenja tržnice </t>
  </si>
  <si>
    <t>Troškovi opremanja vatrogasnog doma i spremišta (isključujući opremu za obavljanje poslova vatrogasne djelatnosti)</t>
  </si>
  <si>
    <t xml:space="preserve">Troškovi opremanja društvenog doma/kulturnog centra  </t>
  </si>
  <si>
    <t>Troškovi opremanja planinarskog doma i skloništa</t>
  </si>
  <si>
    <t>Troškovi opremanja turističkog informativnog centra</t>
  </si>
  <si>
    <t>Troškovi opremanja dječjeg igrališta</t>
  </si>
  <si>
    <t>Troškovi opremanja sportske građevine</t>
  </si>
  <si>
    <t>Troškovi opremanja objekta za slatkovodni sportski ribolov (ribički dom, nadstrešnica)</t>
  </si>
  <si>
    <t>Troškovi opremanja rekreacijske zone i kupališta na rijekama i jezerima</t>
  </si>
  <si>
    <t xml:space="preserve">Troškovi opremanja biciklističke staze koja nije sastavni dio ceste </t>
  </si>
  <si>
    <t xml:space="preserve">Troškovi opremanja tematskog puta i parka </t>
  </si>
  <si>
    <t>Troškovi opremanja dječjeg vrtića</t>
  </si>
  <si>
    <t>Troškovi opremanja prostora za izvođenje programa predškole u osnovnoj školi</t>
  </si>
  <si>
    <t>Troškovi opremanja prostora za igraonicu pri knjižnici, zdravstvenoj, socijalnoj, kulturnoj i sportskoj ustanovi, udruzi te drugoj pravnoj osobi u kojima se provode kraći programi odgojno-obrazovnog rada s djecom rane i predškolske dobi</t>
  </si>
  <si>
    <t>Troškovi opremanja javne zelene površine (park i slično) isključujući građevine koje se nalaze uz javnu zelenu površinu koje nisu u svrhu funkcije javnih zelenih površina</t>
  </si>
  <si>
    <t xml:space="preserve">Troškovi opremanja pješačke staze koja nije sastavni dio ceste </t>
  </si>
  <si>
    <t>Troškovi opremanja pješačke zone isključujući zgrade koje se nalaze uz pješačku zonu</t>
  </si>
  <si>
    <t>Troškovi opremanja otvorenog odvodnog kanala koji nije sastavni dio ceste</t>
  </si>
  <si>
    <t>Troškovi opremanja groblja</t>
  </si>
  <si>
    <t>Troškovi opremanja tržnice</t>
  </si>
  <si>
    <t>Troškovi opremanja javnih prometnih površina  (trg, pothodnik, nadvožnjak, javne stube i prolaz koji nisu sastavni dio ceste)</t>
  </si>
  <si>
    <t xml:space="preserve">Troškovi projektno-tehničke dokumentacije, geodetskih usluga, elaborata i certifikata, troškovi nadzora i vođenja projekta te troškovi pripreme i provedbe postupka nabave </t>
  </si>
  <si>
    <t>V</t>
  </si>
  <si>
    <r>
      <t xml:space="preserve">PRIHVATLJIVI IZNOS TROŠKOVA PRIPREME PROJEKTNO-TEHNIČKE DOKUMENTACIJE, GEODETSKIH USLUGA, ELABORATA I CERTIFIKATA, TROŠKOVA NADZORA I VOĐENJA PROJEKTA TE TROŠKOVA PRIPREME I PROVEDBE POSTUPKA NABAVE
</t>
    </r>
    <r>
      <rPr>
        <i/>
        <sz val="11"/>
        <rFont val="Calibri"/>
        <family val="2"/>
        <charset val="238"/>
        <scheme val="minor"/>
      </rPr>
      <t xml:space="preserve">Pojašnjenje: Prihvatljiv je iznos iz reda C "Troškovi pripreme projektno -tehničke dokumentacije, geodetskih usluga, elaborata i certifikata, troškovi nadzora i vođenja projekta te troškovi pripreme i provedbe postupka nabave" osim ako je veći od iznosa koji čini razliku gornje granice od 10% od ukupno prihvatljivih troškova projekta bez općih troškova i troškova navedenih u redu I. </t>
    </r>
    <r>
      <rPr>
        <b/>
        <sz val="11"/>
        <rFont val="Calibri"/>
        <family val="2"/>
        <charset val="238"/>
        <scheme val="minor"/>
      </rPr>
      <t xml:space="preserve">                                                         </t>
    </r>
  </si>
  <si>
    <r>
      <t xml:space="preserve">INTENZITET POTPORE
</t>
    </r>
    <r>
      <rPr>
        <i/>
        <sz val="11"/>
        <rFont val="Calibri"/>
        <family val="2"/>
        <charset val="238"/>
        <scheme val="minor"/>
      </rPr>
      <t>Pojašnjenje: Intenzitet potpore ovisi o razvrstavanju jedinica lokalne samouprave u skladu s Odlukom o razvrstavanju jedinica lokalne i područne (regionalne) samouprave prema stupnju razvijenosti („Narodne novine“, broj 132/17):
- do 80 % od ukupnih prihvatljivih troškova projekta koji se provodi na području jedinice lokalne samouprave koja se razvrstava u VII. i VIII. skupinu
- do 90 % od ukupnih prihvatljivih troškova projekta koji se provodi na području jedinice lokalne samouprave koja se razvrstava u V. i VI. skupinu
- do 100 % od ukupnih prihvatljivih troškova projekta koji se provodi na području jedinice lokalne samouprave koja se razvrstava u I., II., III. i IV. skupinu.</t>
    </r>
  </si>
  <si>
    <t>X</t>
  </si>
  <si>
    <r>
      <t xml:space="preserve">Naziv prihvatljivog troška 
</t>
    </r>
    <r>
      <rPr>
        <sz val="11"/>
        <rFont val="Calibri"/>
        <family val="2"/>
        <charset val="238"/>
        <scheme val="minor"/>
      </rPr>
      <t>(Pojašnjenje: Točan naziv prihvatljivog troška iz Liste prihvatljivih troškova)
Nematerijalni troškovi kupnje ili razvoja računalnih programa, ako postoje, su uključeni u osnovne materijalne troškove.</t>
    </r>
  </si>
  <si>
    <r>
      <t xml:space="preserve">Ukupan iznos neodobrenih troškova
</t>
    </r>
    <r>
      <rPr>
        <i/>
        <sz val="11"/>
        <rFont val="Calibri"/>
        <family val="2"/>
        <charset val="238"/>
        <scheme val="minor"/>
      </rPr>
      <t>(Pojašnjenje: Troškovi s liste prihvatljivih troškova koji su svrstani u neodobrene)</t>
    </r>
  </si>
  <si>
    <r>
      <t xml:space="preserve">UKUPAN IZNOS PRIHVATLJIVIH TROŠKOVA BEZ OPĆIH TROŠKOVA                                                                                                                                                                                                                                                                              
</t>
    </r>
    <r>
      <rPr>
        <i/>
        <sz val="11"/>
        <rFont val="Calibri"/>
        <family val="2"/>
        <charset val="238"/>
        <scheme val="minor"/>
      </rPr>
      <t>Pojašnjenje: Ukupan iznos prihvatljivih troškova bez općih troškova jednak je iznosu iz reda A "Ukupno prihvatljivi troškovi bez općih troškova"</t>
    </r>
  </si>
  <si>
    <r>
      <t xml:space="preserve">PRIHVATLJIVI IZNOS TROŠKOVA PRIPREME I/ILI PROVEDBE PROJEKTA (TROŠKOVI KONZULTANTSKIH USLUGA)
</t>
    </r>
    <r>
      <rPr>
        <i/>
        <sz val="11"/>
        <rFont val="Calibri"/>
        <family val="2"/>
        <charset val="238"/>
        <scheme val="minor"/>
      </rPr>
      <t>Pojašnjenje: Prihvatljiv je iznos iz reda B "Troškovi pripreme i/ili provedbe projekta (troškovi konzultantskih usluga)" osim ako je veći od 2% od ukupno prihvatljivih troškova projekta bez općih troškova, ili od 10.000 EUR u kunskoj protuvrijednosti, kada je prihvatljiv manji od ta dva iznosa.</t>
    </r>
  </si>
  <si>
    <r>
      <t xml:space="preserve">PRIHVATLJIVI UKUPNI IZNOS PRIHVATLJIVIH OPĆIH TROŠKOVA
</t>
    </r>
    <r>
      <rPr>
        <i/>
        <sz val="11"/>
        <rFont val="Calibri"/>
        <family val="2"/>
        <charset val="238"/>
        <scheme val="minor"/>
      </rPr>
      <t>Pojašnjenje: Prihvatljivi ukupni iznos prihvatljivih općih troškova čini zbroj iznosa iz redova I i J, ali ne može biti veći od 20.000 eura u kunskoj protuvrijednost.</t>
    </r>
  </si>
  <si>
    <r>
      <t xml:space="preserve">UKUPNI IZNOS PRIHVATLJIVOG ULAGANJA
</t>
    </r>
    <r>
      <rPr>
        <i/>
        <sz val="11"/>
        <rFont val="Calibri"/>
        <family val="2"/>
        <charset val="238"/>
        <scheme val="minor"/>
      </rPr>
      <t>Pojašnjenje: Zbrojiti iznose iz redova G i K</t>
    </r>
  </si>
  <si>
    <r>
      <t xml:space="preserve">DISKONTIRANI NETO PRIHOD KOJI PROJEKT OSTVARUJE U REFERENTNOM RAZDOBLJU OD 10 GODINA
</t>
    </r>
    <r>
      <rPr>
        <i/>
        <sz val="11"/>
        <rFont val="Calibri"/>
        <family val="2"/>
        <charset val="238"/>
        <scheme val="minor"/>
      </rPr>
      <t>Pojašnjenje: Upisati vrijednost diskontiranog neto prihoda izračunatu u poglavlju 9 Priloga uz suglasnost predstavničkog tijela jedinice lokalne samouprave za provedbu ulaganja. U skladu s odredbama članka 61. stavka 2. Uredbe (EU) br. 1303/2013, ako  projekt nakon dovršetka ostvaruje neto prihod, iznos potpore se umanjuje za diskontirani neto prihod koji projekt ostvaruje u referentnom razdoblju od 10 godina.</t>
    </r>
  </si>
  <si>
    <r>
      <t xml:space="preserve">IZNOS VLASTITIH SREDSTAVA
</t>
    </r>
    <r>
      <rPr>
        <i/>
        <sz val="11"/>
        <rFont val="Calibri"/>
        <family val="2"/>
        <charset val="238"/>
        <scheme val="minor"/>
      </rPr>
      <t>Pojašnjenje: od iznosa iz reda U oduzeti iznos iz reda T.</t>
    </r>
  </si>
  <si>
    <r>
      <t xml:space="preserve">IZNOS POTPORE IZ PROPRAČUNA REPUBLIKE HRAVATSKE
</t>
    </r>
    <r>
      <rPr>
        <i/>
        <sz val="11"/>
        <rFont val="Calibri"/>
        <family val="2"/>
        <charset val="238"/>
        <scheme val="minor"/>
      </rPr>
      <t>Pojašnjenje: Od iznosa iz reda T oduzeti iznos iz reda W.</t>
    </r>
  </si>
  <si>
    <t>Prilikom upisa naziva ulaganja, opisa ulaganja (predmeta nabave) te procijenjenog iznosa ulaganja u kunama potrebno je koristiti informacije iz relevantnih izvora (projektna dokumentacija, troškovnici, specifikacije, akt kojim se odobrava građenje).</t>
  </si>
  <si>
    <r>
      <t xml:space="preserve">NAJVIŠI IZNOS POTPORE
- najviši iznos potpore je 100.000 EUR </t>
    </r>
    <r>
      <rPr>
        <b/>
        <sz val="11"/>
        <rFont val="Calibri"/>
        <family val="2"/>
      </rPr>
      <t>[ako je najviši iznos potpore u LRS drugačiji, upisati iznos iz LRS, ali ne viši od 100.000 EUR]</t>
    </r>
    <r>
      <rPr>
        <b/>
        <sz val="11"/>
        <rFont val="Calibri"/>
        <family val="2"/>
        <charset val="238"/>
        <scheme val="minor"/>
      </rPr>
      <t xml:space="preserve">
</t>
    </r>
    <r>
      <rPr>
        <i/>
        <sz val="11"/>
        <rFont val="Calibri"/>
        <family val="2"/>
        <charset val="238"/>
        <scheme val="minor"/>
      </rPr>
      <t>Pojašnjenje: Najviši iznos javne potpore po projektu ne može biti viši od gore navedenog iznosa. Preračun u kune se vrši sukladno tečaju navedenom u redu F.</t>
    </r>
  </si>
  <si>
    <r>
      <t xml:space="preserve">NAJNIŽI IZNOS  POTPORE 
- najniži iznos potpore ne može biti manji od 15.000 EUR [ako je najniži iznos potpore u LRS drugačiji, upisati iznos iz LRS, ali ne manji od 15.000 EUR]
</t>
    </r>
    <r>
      <rPr>
        <i/>
        <sz val="11"/>
        <rFont val="Calibri"/>
        <family val="2"/>
        <charset val="238"/>
        <scheme val="minor"/>
      </rPr>
      <t>Pojašnjenje: preračunati u kune najniži iznos sukladno tečaju iz reda F.</t>
    </r>
  </si>
  <si>
    <r>
      <t xml:space="preserve">PRIMJENJIVA FINACIJSKA KOREKCIJA 
</t>
    </r>
    <r>
      <rPr>
        <i/>
        <sz val="11"/>
        <rFont val="Calibri"/>
        <family val="2"/>
        <charset val="238"/>
        <scheme val="minor"/>
      </rPr>
      <t>Pojašnjenje: Popunjava Agencija za plaćanja u administartivnoj kontroli Zahtjeva za potporu. Prilikom popunjavanja Zahtjeva za potporu, upisati: 0,00.
Ukoliko je postotak u redu H niži od 80%  tada iznos iz reda R  pomnožiti se 0,05.</t>
    </r>
  </si>
  <si>
    <r>
      <t xml:space="preserve">IZNOS  POTPORE ZA DODJELU (NAKON PRIMJENE FINANCIJSKE KOREKCIJE)
</t>
    </r>
    <r>
      <rPr>
        <i/>
        <sz val="11"/>
        <rFont val="Calibri"/>
        <family val="2"/>
        <charset val="238"/>
        <scheme val="minor"/>
      </rPr>
      <t>Pojašnjenje: Popunjava Agencija za plaćanja u administartivnoj kontroli Zahtjeva za potporu. Prilikom popunjavanja prijave projekta, iznos iz reda T jednak je iznosu iz reda R.
Od iznosa u redu R oduzeti iznos iz reda S.</t>
    </r>
  </si>
  <si>
    <r>
      <t xml:space="preserve">IZNOS POTPORE IZ PRORAČUNA EU
</t>
    </r>
    <r>
      <rPr>
        <i/>
        <sz val="11"/>
        <rFont val="Calibri"/>
        <family val="2"/>
        <charset val="238"/>
        <scheme val="minor"/>
      </rPr>
      <t>Pojašnjenje: Iznos iz reda T pomnožiti s 0,9.</t>
    </r>
  </si>
  <si>
    <r>
      <t xml:space="preserve">Sivo popunjene ćelije sadrže unaprijed definirane formule za automatsko računanje pod uvjetom da se ne poremete ćelije koje su s njima povezane. Ako izračun u sivim ćeijama nije točan, vjerojatno je došlo do brisanja ili premještanja redova označenih slovima te je u toj situaciji najbolje započeti popunjavanje na novoj tablici Plana nabave/TTIP preuzetoj sa stranice </t>
    </r>
    <r>
      <rPr>
        <sz val="11"/>
        <color theme="1"/>
        <rFont val="Calibri"/>
        <family val="2"/>
      </rPr>
      <t>[</t>
    </r>
    <r>
      <rPr>
        <sz val="11"/>
        <color theme="1"/>
        <rFont val="Calibri"/>
        <family val="2"/>
        <charset val="238"/>
      </rPr>
      <t>upsiati mrežnu stranicu odabranog LAG-a</t>
    </r>
    <r>
      <rPr>
        <sz val="11"/>
        <color theme="1"/>
        <rFont val="Calibri"/>
        <family val="2"/>
      </rPr>
      <t>]</t>
    </r>
    <r>
      <rPr>
        <sz val="11"/>
        <color theme="1"/>
        <rFont val="Calibri"/>
        <family val="2"/>
        <charset val="238"/>
        <scheme val="minor"/>
      </rPr>
      <t>.</t>
    </r>
  </si>
  <si>
    <r>
      <t>Za podnošenje prijave projektam nositelj projekta je obvezan popuniti</t>
    </r>
    <r>
      <rPr>
        <b/>
        <sz val="11"/>
        <color theme="1"/>
        <rFont val="Calibri"/>
        <family val="2"/>
        <charset val="238"/>
        <scheme val="minor"/>
      </rPr>
      <t xml:space="preserve"> excel stupce </t>
    </r>
    <r>
      <rPr>
        <sz val="11"/>
        <color theme="1"/>
        <rFont val="Calibri"/>
        <family val="2"/>
        <charset val="238"/>
        <scheme val="minor"/>
      </rPr>
      <t>od A do G.</t>
    </r>
  </si>
  <si>
    <r>
      <t>Nositelj projketa nastavlja popunjavati isti Plan nabave/Tablicu troškova i izračuna potpore koji je učitao prilikom podnošenja prijave projekta na LAG razinu. 
U svrhu podnošenja zahtjeva za potporu popunjava se samo drugi dio odnosno Tablica troškova i izračuna potpore (</t>
    </r>
    <r>
      <rPr>
        <b/>
        <sz val="11"/>
        <color theme="1"/>
        <rFont val="Calibri"/>
        <family val="2"/>
        <charset val="238"/>
        <scheme val="minor"/>
      </rPr>
      <t>excel stupci</t>
    </r>
    <r>
      <rPr>
        <sz val="11"/>
        <color theme="1"/>
        <rFont val="Calibri"/>
        <family val="2"/>
        <charset val="238"/>
        <scheme val="minor"/>
      </rPr>
      <t xml:space="preserve"> od H do M).</t>
    </r>
  </si>
  <si>
    <t>Kod izgradnje/rekonstrukcije potrebno je popuniti Tablicu troškova i izračuna potpore prema grupama radova/rekapitulaciji iz ponudbenog troškovnika i nije potrebno detaljnije ih  prikazivati po stavkama.</t>
  </si>
  <si>
    <r>
      <t xml:space="preserve">Ukupan iznos neprihvatljivih troškova 
</t>
    </r>
    <r>
      <rPr>
        <i/>
        <sz val="11"/>
        <rFont val="Calibri"/>
        <family val="2"/>
        <charset val="238"/>
        <scheme val="minor"/>
      </rPr>
      <t>(Pojašnjenje: Troškovi koji se ne nalaze na listi prihvatljivih troškova)</t>
    </r>
  </si>
  <si>
    <r>
      <t xml:space="preserve">IZNOS POTPORE ZA DODJELU (PRIJE PRIMJENE FINANCIJSKE KOREKCIJE)
</t>
    </r>
    <r>
      <rPr>
        <i/>
        <sz val="11"/>
        <rFont val="Calibri"/>
        <family val="2"/>
        <charset val="238"/>
        <scheme val="minor"/>
      </rPr>
      <t>Pojašnjenje: Pomnožiti iznos iz reda L "Ukupni iznos prihvatljivog ulaganja" s postotkom potpore iz reda O "Intenzitet potpore".  Od dobivenog iznosa oduzeti vrijednost diskontiranog neto prihoda iz reda M te oduzeti iznos dodijeljene/primljene javne potpore za iste troškove iz reda N. Ukoliko je dobiveni iznos manji od iznosa iz reda Q "Najniži iznos potpore" upisati nulu.  Ukoliko je dobiveni iznos veći od iznosa iz reda P "Najviši iznos potpore" upisati iznos iz reda P.
Iznos potpore za dodjelu u Agenciji za plaćanja ne može biti veći od odobrenog iznosa na LAG razini.</t>
    </r>
  </si>
  <si>
    <t>I. FAZA - PRIJAVA PROJEKTA (PLAN NABAVE) - LAG RAZINA</t>
  </si>
  <si>
    <t>II. FAZA - ZAHTJEV ZA POTPORU (TABLICA TROŠKOVA I IZRAČUNA POTPORE) - APPRRR</t>
  </si>
  <si>
    <r>
      <t xml:space="preserve">Tečaj utvrđen od Europske komisije za 1. siječnja godine u kojoj se donosi Odluka (web adresa: https://www.ecb.europa.eu/stats/policy_and_exchange_rates/euro_reference_exchange_rates/html/eurofxref-graph-hrk.en.html
</t>
    </r>
    <r>
      <rPr>
        <b/>
        <i/>
        <sz val="11"/>
        <rFont val="Calibri"/>
        <family val="2"/>
        <charset val="238"/>
        <scheme val="minor"/>
      </rPr>
      <t>Pojašnjenje:</t>
    </r>
    <r>
      <rPr>
        <i/>
        <sz val="11"/>
        <rFont val="Calibri"/>
        <family val="2"/>
        <charset val="238"/>
        <scheme val="minor"/>
      </rPr>
      <t xml:space="preserve"> Nositelj projekta upisuje tečaj koji je Europska središnja banka odredila prije 1. siječnja godine u kojoj se podnosi prijava projekta.
</t>
    </r>
    <r>
      <rPr>
        <b/>
        <i/>
        <sz val="11"/>
        <rFont val="Calibri"/>
        <family val="2"/>
        <charset val="238"/>
        <scheme val="minor"/>
      </rPr>
      <t>Napomena:</t>
    </r>
    <r>
      <rPr>
        <i/>
        <sz val="11"/>
        <rFont val="Calibri"/>
        <family val="2"/>
        <charset val="238"/>
        <scheme val="minor"/>
      </rPr>
      <t xml:space="preserve">
Nositelj projekta upisuje tečaj  koji je Europska središnja banka odredila prije 1. siječnja godine u kojoj se donosi Odluka.</t>
    </r>
  </si>
  <si>
    <r>
      <t xml:space="preserve">POSTOTAK  PRIHVATLJIVIH TROŠKOVA BEZ OPĆIH TROŠKOVA  U FAZI II  U ODNOSU NA PRIHVATLJIVE TROŠKOVE BEZ OPĆIH TROŠKOVA PRIJAVLJENE U FAZI I
</t>
    </r>
    <r>
      <rPr>
        <i/>
        <sz val="11"/>
        <rFont val="Calibri"/>
        <family val="2"/>
        <charset val="238"/>
        <scheme val="minor"/>
      </rPr>
      <t>Pojašnjenje: Popunjava Agencija za plaćanja u administrativnoj kontroli Zahtjeva za potporu</t>
    </r>
  </si>
  <si>
    <r>
      <t xml:space="preserve">IZNOS DODIJELJENE/PRIMLJENE JAVNE POTPORE ZA ISTE TROŠKOVE
</t>
    </r>
    <r>
      <rPr>
        <i/>
        <sz val="11"/>
        <rFont val="Calibri"/>
        <family val="2"/>
        <charset val="238"/>
        <scheme val="minor"/>
      </rPr>
      <t>Pojašnjenje: ukoliko je nositelj projekta ostvario/primio javnu potporu iz nacionalnih izvora za iste troškove, upisati iznos dodijeljene/primljene javne potpore u skladu s podacima navedenim u prijavi projekta.</t>
    </r>
  </si>
  <si>
    <r>
      <t xml:space="preserve">UKUPNI IZNOS PROJEKTA 
</t>
    </r>
    <r>
      <rPr>
        <i/>
        <sz val="11"/>
        <rFont val="Calibri"/>
        <family val="2"/>
        <charset val="238"/>
        <scheme val="minor"/>
      </rPr>
      <t xml:space="preserve">Pojašnjenje: zbrojiti iznose iz reda A, B, C, D i E.
</t>
    </r>
    <r>
      <rPr>
        <i/>
        <sz val="11"/>
        <color rgb="FFFF0000"/>
        <rFont val="Calibri"/>
        <family val="2"/>
        <scheme val="minor"/>
      </rPr>
      <t>Projekt ne smije biti veći od 100.000 eura (tada je projekt neprihvatljiv za sufinanciranje). Preračun u kune se vrši sukladno tečaju navedenom u redu F.</t>
    </r>
  </si>
  <si>
    <r>
      <rPr>
        <b/>
        <u/>
        <sz val="14"/>
        <color theme="1"/>
        <rFont val="Calibri"/>
        <family val="2"/>
        <charset val="238"/>
        <scheme val="minor"/>
      </rPr>
      <t>I. FAZA - PRIJAVA PROJEKTA - "PLAN NABAVE'' (LAG RAZINA)</t>
    </r>
    <r>
      <rPr>
        <b/>
        <sz val="14"/>
        <color theme="1"/>
        <rFont val="Calibri"/>
        <family val="2"/>
        <scheme val="minor"/>
      </rPr>
      <t xml:space="preserve">
 MJERA 3P1-M1 "Razvoj i modernizacija društvene infrastrukture"
Ulaganja u pokretanje, poboljšanje ili proširenje lokalnih temeljnih usluga za ruralno stanovništvo, uključujući slobodno vrijeme i kulturne aktivnosti te povezanu infrastrukturu</t>
    </r>
  </si>
  <si>
    <r>
      <rPr>
        <b/>
        <u/>
        <sz val="14"/>
        <color theme="1"/>
        <rFont val="Calibri"/>
        <family val="2"/>
        <charset val="238"/>
        <scheme val="minor"/>
      </rPr>
      <t>II. FAZA - ZAHTJEV ZA POTPORU "TABLICA TROŠKOVA I IZRAČUNA POTPORE" (APPRRR)</t>
    </r>
    <r>
      <rPr>
        <b/>
        <sz val="14"/>
        <color theme="1"/>
        <rFont val="Calibri"/>
        <family val="2"/>
        <charset val="238"/>
        <scheme val="minor"/>
      </rPr>
      <t xml:space="preserve">
MJERA 3P1-M1 "Razvoj i modernizacija društvene infrastrukture"
Ulaganja u pokretanje, poboljšanje ili proširenje lokalnih temeljnih usluga za ruralno stanovništvo, uključujući slobodno vrijeme i kulturne aktivnosti te povezanu infrastrukturu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</si>
</sst>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813]_-;\-* #,##0.00\ [$€-813]_-;_-* &quot;-&quot;??\ [$€-813]_-;_-@_-"/>
    <numFmt numFmtId="165" formatCode="#,##0.000000"/>
  </numFmts>
  <fonts count="35" x14ac:knownFonts="1">
    <font>
      <sz val="11"/>
      <color theme="1"/>
      <name val="Calibri"/>
      <family val="2"/>
      <charset val="238"/>
      <scheme val="minor"/>
    </font>
    <font>
      <b/>
      <sz val="11"/>
      <color theme="1"/>
      <name val="Calibri"/>
      <family val="2"/>
      <scheme val="minor"/>
    </font>
    <font>
      <b/>
      <sz val="14"/>
      <color theme="1"/>
      <name val="Calibri"/>
      <family val="2"/>
      <scheme val="minor"/>
    </font>
    <font>
      <b/>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9"/>
      <color indexed="81"/>
      <name val="Tahoma"/>
      <family val="2"/>
      <charset val="238"/>
    </font>
    <font>
      <b/>
      <sz val="9"/>
      <color indexed="81"/>
      <name val="Tahoma"/>
      <family val="2"/>
      <charset val="238"/>
    </font>
    <font>
      <b/>
      <sz val="11"/>
      <name val="Calibri"/>
      <family val="2"/>
      <charset val="238"/>
      <scheme val="minor"/>
    </font>
    <font>
      <i/>
      <sz val="11"/>
      <name val="Calibri"/>
      <family val="2"/>
      <charset val="238"/>
      <scheme val="minor"/>
    </font>
    <font>
      <b/>
      <u/>
      <sz val="9"/>
      <color indexed="81"/>
      <name val="Tahoma"/>
      <family val="2"/>
      <charset val="238"/>
    </font>
    <font>
      <sz val="22"/>
      <color theme="1"/>
      <name val="Calibri"/>
      <family val="2"/>
      <charset val="238"/>
      <scheme val="minor"/>
    </font>
    <font>
      <sz val="10"/>
      <color theme="1"/>
      <name val="Times New Roman"/>
      <family val="1"/>
      <charset val="238"/>
    </font>
    <font>
      <b/>
      <sz val="11"/>
      <color theme="1"/>
      <name val="Times New Roman"/>
      <family val="1"/>
      <charset val="238"/>
    </font>
    <font>
      <b/>
      <sz val="10"/>
      <color theme="1"/>
      <name val="Times New Roman"/>
      <family val="1"/>
      <charset val="238"/>
    </font>
    <font>
      <sz val="8"/>
      <color theme="1"/>
      <name val="Times New Roman"/>
      <family val="1"/>
      <charset val="238"/>
    </font>
    <font>
      <sz val="8"/>
      <color rgb="FF000000"/>
      <name val="Times New Roman"/>
      <family val="1"/>
      <charset val="238"/>
    </font>
    <font>
      <b/>
      <sz val="10"/>
      <color rgb="FF000000"/>
      <name val="Times New Roman"/>
      <family val="1"/>
      <charset val="238"/>
    </font>
    <font>
      <sz val="10"/>
      <color rgb="FFFF0000"/>
      <name val="Times New Roman"/>
      <family val="1"/>
      <charset val="238"/>
    </font>
    <font>
      <sz val="11"/>
      <color theme="1"/>
      <name val="Times New Roman"/>
      <family val="1"/>
      <charset val="238"/>
    </font>
    <font>
      <sz val="8"/>
      <color theme="1"/>
      <name val="Calibri"/>
      <family val="2"/>
      <charset val="238"/>
    </font>
    <font>
      <b/>
      <sz val="18"/>
      <color theme="1"/>
      <name val="Calibri"/>
      <family val="2"/>
      <charset val="238"/>
      <scheme val="minor"/>
    </font>
    <font>
      <b/>
      <sz val="16"/>
      <color theme="1"/>
      <name val="Calibri"/>
      <family val="2"/>
      <charset val="238"/>
      <scheme val="minor"/>
    </font>
    <font>
      <sz val="18"/>
      <color theme="1"/>
      <name val="Calibri"/>
      <family val="2"/>
      <charset val="238"/>
      <scheme val="minor"/>
    </font>
    <font>
      <b/>
      <sz val="14"/>
      <color theme="1"/>
      <name val="Calibri"/>
      <family val="2"/>
      <charset val="238"/>
      <scheme val="minor"/>
    </font>
    <font>
      <b/>
      <u/>
      <sz val="14"/>
      <color theme="1"/>
      <name val="Calibri"/>
      <family val="2"/>
      <charset val="238"/>
      <scheme val="minor"/>
    </font>
    <font>
      <sz val="14"/>
      <color theme="1"/>
      <name val="Calibri"/>
      <family val="2"/>
      <charset val="238"/>
      <scheme val="minor"/>
    </font>
    <font>
      <b/>
      <sz val="16"/>
      <color rgb="FFFF0000"/>
      <name val="Calibri"/>
      <family val="2"/>
      <charset val="238"/>
      <scheme val="minor"/>
    </font>
    <font>
      <sz val="16"/>
      <color rgb="FFFF0000"/>
      <name val="Calibri"/>
      <family val="2"/>
      <charset val="238"/>
      <scheme val="minor"/>
    </font>
    <font>
      <sz val="11"/>
      <name val="Calibri"/>
      <family val="2"/>
      <charset val="238"/>
      <scheme val="minor"/>
    </font>
    <font>
      <b/>
      <i/>
      <sz val="11"/>
      <name val="Calibri"/>
      <family val="2"/>
      <charset val="238"/>
      <scheme val="minor"/>
    </font>
    <font>
      <sz val="11"/>
      <color theme="1"/>
      <name val="Calibri"/>
      <family val="2"/>
      <charset val="238"/>
    </font>
    <font>
      <b/>
      <sz val="11"/>
      <name val="Calibri"/>
      <family val="2"/>
    </font>
    <font>
      <sz val="11"/>
      <color theme="1"/>
      <name val="Calibri"/>
      <family val="2"/>
    </font>
    <font>
      <i/>
      <sz val="11"/>
      <color rgb="FFFF0000"/>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9" fontId="4" fillId="0" borderId="0" applyFont="0" applyFill="0" applyBorder="0" applyAlignment="0" applyProtection="0"/>
  </cellStyleXfs>
  <cellXfs count="206">
    <xf numFmtId="0" fontId="0" fillId="0" borderId="0" xfId="0"/>
    <xf numFmtId="0" fontId="0" fillId="0" borderId="0" xfId="0" applyProtection="1">
      <protection locked="0"/>
    </xf>
    <xf numFmtId="0" fontId="3" fillId="6" borderId="12"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3" fillId="6" borderId="12" xfId="0" applyFont="1" applyFill="1" applyBorder="1" applyAlignment="1" applyProtection="1">
      <alignment horizontal="left" vertical="center"/>
      <protection locked="0"/>
    </xf>
    <xf numFmtId="0" fontId="5" fillId="6" borderId="12"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6" borderId="20"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23"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4" fillId="0" borderId="23"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5" fillId="0" borderId="18" xfId="0" applyFont="1" applyBorder="1" applyAlignment="1" applyProtection="1">
      <alignment vertical="center" wrapText="1"/>
      <protection locked="0"/>
    </xf>
    <xf numFmtId="0" fontId="14" fillId="0" borderId="18" xfId="0" applyFont="1" applyBorder="1" applyAlignment="1" applyProtection="1">
      <alignment vertical="center" wrapText="1"/>
      <protection locked="0"/>
    </xf>
    <xf numFmtId="0" fontId="17" fillId="0" borderId="18" xfId="0" applyFont="1" applyBorder="1" applyAlignment="1" applyProtection="1">
      <alignment vertical="center" wrapText="1"/>
      <protection locked="0"/>
    </xf>
    <xf numFmtId="0" fontId="16" fillId="0" borderId="18"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23" xfId="0" applyFont="1" applyBorder="1" applyAlignment="1" applyProtection="1">
      <alignment vertical="center" wrapText="1"/>
      <protection locked="0"/>
    </xf>
    <xf numFmtId="0" fontId="16"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center" vertical="center" wrapText="1"/>
      <protection locked="0"/>
    </xf>
    <xf numFmtId="0" fontId="17" fillId="0" borderId="5"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justify" vertical="center" wrapText="1"/>
      <protection locked="0"/>
    </xf>
    <xf numFmtId="0" fontId="18" fillId="0" borderId="1" xfId="0" applyFont="1" applyBorder="1" applyAlignment="1" applyProtection="1">
      <alignment vertical="center" wrapText="1"/>
      <protection locked="0"/>
    </xf>
    <xf numFmtId="0" fontId="18" fillId="0" borderId="23" xfId="0" applyFont="1" applyBorder="1" applyAlignment="1" applyProtection="1">
      <alignment vertical="center" wrapText="1"/>
      <protection locked="0"/>
    </xf>
    <xf numFmtId="0" fontId="12" fillId="0" borderId="5" xfId="0" applyFont="1" applyBorder="1" applyAlignment="1" applyProtection="1">
      <alignment horizontal="justify" vertical="center" wrapText="1"/>
      <protection locked="0"/>
    </xf>
    <xf numFmtId="0" fontId="12" fillId="0" borderId="19" xfId="0" applyFont="1" applyBorder="1" applyAlignment="1" applyProtection="1">
      <alignment vertical="center" wrapText="1"/>
      <protection locked="0"/>
    </xf>
    <xf numFmtId="0" fontId="15" fillId="0" borderId="1"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8" fillId="0" borderId="13" xfId="0" applyFont="1" applyFill="1" applyBorder="1" applyAlignment="1" applyProtection="1">
      <alignment horizontal="left" vertical="center" wrapText="1"/>
      <protection locked="0"/>
    </xf>
    <xf numFmtId="0" fontId="0" fillId="0" borderId="0" xfId="0" applyAlignment="1" applyProtection="1">
      <alignment vertical="center"/>
      <protection locked="0"/>
    </xf>
    <xf numFmtId="4" fontId="0" fillId="0" borderId="14" xfId="0" applyNumberFormat="1" applyBorder="1" applyAlignment="1" applyProtection="1">
      <alignment vertical="center"/>
      <protection locked="0"/>
    </xf>
    <xf numFmtId="0" fontId="0" fillId="6" borderId="12"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6" borderId="14" xfId="0" applyFill="1" applyBorder="1" applyAlignment="1" applyProtection="1">
      <alignment vertical="center" wrapText="1"/>
      <protection locked="0"/>
    </xf>
    <xf numFmtId="4" fontId="0" fillId="6" borderId="14" xfId="0" applyNumberFormat="1" applyFill="1" applyBorder="1" applyAlignment="1" applyProtection="1">
      <alignment vertical="center"/>
      <protection locked="0"/>
    </xf>
    <xf numFmtId="4" fontId="0" fillId="6" borderId="14" xfId="1" applyNumberFormat="1" applyFont="1" applyFill="1" applyBorder="1" applyAlignment="1" applyProtection="1">
      <alignment vertical="center"/>
      <protection locked="0"/>
    </xf>
    <xf numFmtId="164" fontId="1" fillId="6" borderId="12" xfId="0" applyNumberFormat="1" applyFont="1" applyFill="1" applyBorder="1" applyAlignment="1" applyProtection="1">
      <alignment vertical="center" wrapText="1"/>
    </xf>
    <xf numFmtId="4" fontId="0" fillId="0" borderId="0" xfId="0" applyNumberFormat="1" applyAlignment="1" applyProtection="1">
      <alignment horizontal="center" vertical="center"/>
      <protection locked="0"/>
    </xf>
    <xf numFmtId="4"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4" fontId="3" fillId="4" borderId="24" xfId="0" applyNumberFormat="1" applyFont="1" applyFill="1" applyBorder="1" applyAlignment="1" applyProtection="1">
      <alignment horizontal="center" vertical="center"/>
      <protection locked="0"/>
    </xf>
    <xf numFmtId="0" fontId="0" fillId="4" borderId="24" xfId="0" applyFill="1" applyBorder="1" applyAlignment="1" applyProtection="1">
      <alignment vertical="center"/>
      <protection locked="0"/>
    </xf>
    <xf numFmtId="0" fontId="0" fillId="0" borderId="24" xfId="0" applyBorder="1" applyAlignment="1" applyProtection="1">
      <alignment horizontal="center" vertical="center"/>
    </xf>
    <xf numFmtId="4" fontId="0" fillId="0" borderId="24" xfId="0" applyNumberFormat="1" applyBorder="1" applyAlignment="1" applyProtection="1">
      <alignment horizontal="center" vertical="center"/>
    </xf>
    <xf numFmtId="0" fontId="0" fillId="0" borderId="24" xfId="0" applyBorder="1" applyAlignment="1" applyProtection="1">
      <alignment horizontal="center" vertical="center" wrapText="1"/>
    </xf>
    <xf numFmtId="0" fontId="0" fillId="0" borderId="24"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4" fontId="0" fillId="0" borderId="24" xfId="0" applyNumberFormat="1" applyBorder="1" applyAlignment="1" applyProtection="1">
      <alignment horizontal="center" vertical="center" wrapText="1"/>
    </xf>
    <xf numFmtId="49" fontId="0" fillId="4" borderId="24" xfId="0" applyNumberFormat="1" applyFill="1" applyBorder="1" applyAlignment="1" applyProtection="1">
      <alignment vertical="center" wrapText="1"/>
      <protection locked="0"/>
    </xf>
    <xf numFmtId="4" fontId="3" fillId="4" borderId="24" xfId="0" applyNumberFormat="1" applyFont="1" applyFill="1" applyBorder="1" applyAlignment="1" applyProtection="1">
      <alignment vertical="center"/>
      <protection locked="0"/>
    </xf>
    <xf numFmtId="49" fontId="0" fillId="0" borderId="24" xfId="0" applyNumberFormat="1" applyFont="1" applyBorder="1" applyAlignment="1" applyProtection="1">
      <alignment horizontal="left" vertical="center" wrapText="1"/>
      <protection locked="0"/>
    </xf>
    <xf numFmtId="49" fontId="0" fillId="0" borderId="24" xfId="0" applyNumberFormat="1" applyBorder="1" applyAlignment="1" applyProtection="1">
      <alignment vertical="center"/>
      <protection locked="0"/>
    </xf>
    <xf numFmtId="0" fontId="0" fillId="0" borderId="24" xfId="0" applyBorder="1" applyAlignment="1" applyProtection="1">
      <alignment vertical="center"/>
      <protection locked="0"/>
    </xf>
    <xf numFmtId="4" fontId="0" fillId="0" borderId="24" xfId="0" applyNumberFormat="1" applyBorder="1" applyAlignment="1" applyProtection="1">
      <alignment vertical="center"/>
      <protection locked="0"/>
    </xf>
    <xf numFmtId="49" fontId="0" fillId="4" borderId="24" xfId="0" applyNumberFormat="1" applyFill="1" applyBorder="1" applyAlignment="1" applyProtection="1">
      <alignment vertical="center"/>
      <protection locked="0"/>
    </xf>
    <xf numFmtId="4" fontId="3" fillId="4" borderId="24" xfId="0" applyNumberFormat="1" applyFont="1" applyFill="1" applyBorder="1" applyAlignment="1" applyProtection="1">
      <alignment vertical="center"/>
      <protection locked="0" hidden="1"/>
    </xf>
    <xf numFmtId="0" fontId="3" fillId="4" borderId="24" xfId="0" applyFont="1" applyFill="1" applyBorder="1" applyAlignment="1" applyProtection="1">
      <alignment vertical="center" wrapText="1"/>
      <protection locked="0"/>
    </xf>
    <xf numFmtId="49" fontId="0" fillId="0" borderId="24" xfId="0" applyNumberFormat="1" applyBorder="1" applyAlignment="1" applyProtection="1">
      <alignment vertical="center" wrapText="1"/>
      <protection locked="0"/>
    </xf>
    <xf numFmtId="0" fontId="1" fillId="0" borderId="0" xfId="0" applyFont="1" applyBorder="1" applyAlignment="1" applyProtection="1">
      <alignment horizontal="left" vertical="center"/>
      <protection locked="0"/>
    </xf>
    <xf numFmtId="0" fontId="0" fillId="6" borderId="2" xfId="0"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protection locked="0"/>
    </xf>
    <xf numFmtId="0" fontId="1" fillId="6" borderId="2" xfId="0" applyFont="1" applyFill="1" applyBorder="1" applyAlignment="1" applyProtection="1">
      <alignment horizontal="center" vertical="center" wrapText="1"/>
      <protection locked="0"/>
    </xf>
    <xf numFmtId="4" fontId="3" fillId="4" borderId="28" xfId="0" applyNumberFormat="1" applyFont="1" applyFill="1" applyBorder="1" applyAlignment="1" applyProtection="1">
      <alignment horizontal="center" vertical="center"/>
      <protection locked="0"/>
    </xf>
    <xf numFmtId="4" fontId="0" fillId="0" borderId="28" xfId="0" applyNumberFormat="1" applyBorder="1" applyAlignment="1" applyProtection="1">
      <alignment horizontal="center" vertical="center"/>
    </xf>
    <xf numFmtId="0" fontId="0" fillId="0" borderId="6" xfId="0" applyBorder="1" applyAlignment="1" applyProtection="1">
      <alignment horizontal="center" vertical="center"/>
    </xf>
    <xf numFmtId="0" fontId="0" fillId="0" borderId="6" xfId="0" applyBorder="1" applyAlignment="1" applyProtection="1">
      <alignment horizontal="center" vertical="center"/>
      <protection locked="0"/>
    </xf>
    <xf numFmtId="0" fontId="0" fillId="0" borderId="6" xfId="0" applyBorder="1" applyAlignment="1" applyProtection="1">
      <alignment horizontal="center" vertical="center" wrapText="1"/>
    </xf>
    <xf numFmtId="4" fontId="3" fillId="4" borderId="6" xfId="0" applyNumberFormat="1" applyFont="1" applyFill="1" applyBorder="1" applyAlignment="1" applyProtection="1">
      <alignment vertical="center"/>
      <protection locked="0"/>
    </xf>
    <xf numFmtId="4" fontId="0" fillId="0" borderId="6" xfId="0" applyNumberFormat="1" applyBorder="1" applyAlignment="1" applyProtection="1">
      <alignment vertical="center"/>
      <protection locked="0"/>
    </xf>
    <xf numFmtId="4" fontId="3" fillId="4" borderId="6" xfId="0" applyNumberFormat="1" applyFont="1" applyFill="1" applyBorder="1" applyAlignment="1" applyProtection="1">
      <alignment vertical="center"/>
      <protection locked="0" hidden="1"/>
    </xf>
    <xf numFmtId="4" fontId="0" fillId="0" borderId="7" xfId="0" applyNumberFormat="1" applyBorder="1" applyAlignment="1" applyProtection="1">
      <alignment vertical="center"/>
      <protection locked="0"/>
    </xf>
    <xf numFmtId="4" fontId="0" fillId="0" borderId="31" xfId="0" applyNumberFormat="1" applyBorder="1" applyAlignment="1" applyProtection="1">
      <alignment vertical="center"/>
      <protection locked="0"/>
    </xf>
    <xf numFmtId="4" fontId="0" fillId="0" borderId="31" xfId="0" applyNumberFormat="1" applyBorder="1" applyAlignment="1" applyProtection="1">
      <alignment horizontal="center" vertical="center"/>
      <protection locked="0"/>
    </xf>
    <xf numFmtId="4" fontId="0" fillId="0" borderId="32"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wrapText="1"/>
    </xf>
    <xf numFmtId="49" fontId="0" fillId="0" borderId="31" xfId="0" applyNumberFormat="1" applyBorder="1" applyAlignment="1" applyProtection="1">
      <alignment vertical="center" wrapText="1"/>
      <protection locked="0"/>
    </xf>
    <xf numFmtId="49" fontId="0" fillId="0" borderId="31" xfId="0" applyNumberFormat="1" applyBorder="1" applyAlignment="1" applyProtection="1">
      <alignment vertical="center"/>
      <protection locked="0"/>
    </xf>
    <xf numFmtId="0" fontId="0" fillId="0" borderId="31" xfId="0" applyBorder="1" applyAlignment="1" applyProtection="1">
      <alignment vertical="center"/>
      <protection locked="0"/>
    </xf>
    <xf numFmtId="0" fontId="0" fillId="4" borderId="27" xfId="0" applyFill="1" applyBorder="1" applyAlignment="1" applyProtection="1">
      <alignment horizontal="center" vertical="center"/>
      <protection locked="0"/>
    </xf>
    <xf numFmtId="4" fontId="3" fillId="4" borderId="27" xfId="0" applyNumberFormat="1" applyFont="1" applyFill="1" applyBorder="1" applyAlignment="1" applyProtection="1">
      <alignment horizontal="center" vertical="center"/>
      <protection locked="0"/>
    </xf>
    <xf numFmtId="4" fontId="3" fillId="4" borderId="35" xfId="0" applyNumberFormat="1" applyFont="1" applyFill="1" applyBorder="1" applyAlignment="1" applyProtection="1">
      <alignment horizontal="center" vertical="center"/>
      <protection locked="0"/>
    </xf>
    <xf numFmtId="4" fontId="0" fillId="4" borderId="15" xfId="0" applyNumberFormat="1" applyFill="1" applyBorder="1" applyAlignment="1" applyProtection="1">
      <alignment vertical="center"/>
      <protection locked="0"/>
    </xf>
    <xf numFmtId="0" fontId="0" fillId="4" borderId="27" xfId="0" applyFill="1" applyBorder="1" applyAlignment="1" applyProtection="1">
      <alignment vertical="center"/>
      <protection locked="0"/>
    </xf>
    <xf numFmtId="0" fontId="11" fillId="0" borderId="0" xfId="0" applyFont="1" applyAlignment="1" applyProtection="1">
      <alignment horizontal="center" vertical="center"/>
      <protection locked="0"/>
    </xf>
    <xf numFmtId="0" fontId="1" fillId="2" borderId="36" xfId="0" applyFont="1" applyFill="1" applyBorder="1" applyAlignment="1" applyProtection="1">
      <alignment horizontal="center" vertical="center" wrapText="1"/>
      <protection locked="0"/>
    </xf>
    <xf numFmtId="4" fontId="1" fillId="2" borderId="36" xfId="0" applyNumberFormat="1" applyFont="1" applyFill="1" applyBorder="1" applyAlignment="1" applyProtection="1">
      <alignment horizontal="center" vertical="center" wrapText="1"/>
      <protection locked="0"/>
    </xf>
    <xf numFmtId="4" fontId="1" fillId="2" borderId="37" xfId="0" applyNumberFormat="1"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protection locked="0"/>
    </xf>
    <xf numFmtId="0" fontId="3" fillId="5" borderId="36" xfId="0" applyFont="1" applyFill="1" applyBorder="1" applyAlignment="1" applyProtection="1">
      <alignment horizontal="center" vertical="center" wrapText="1"/>
      <protection locked="0"/>
    </xf>
    <xf numFmtId="4" fontId="3" fillId="5" borderId="36" xfId="0" applyNumberFormat="1" applyFont="1" applyFill="1" applyBorder="1" applyAlignment="1" applyProtection="1">
      <alignment horizontal="center" vertical="center" wrapText="1"/>
      <protection locked="0"/>
    </xf>
    <xf numFmtId="4" fontId="3" fillId="5" borderId="37" xfId="0" applyNumberFormat="1" applyFont="1" applyFill="1" applyBorder="1" applyAlignment="1" applyProtection="1">
      <alignment horizontal="center" vertical="center" wrapText="1"/>
      <protection locked="0"/>
    </xf>
    <xf numFmtId="0" fontId="11" fillId="3" borderId="29" xfId="0" applyFont="1" applyFill="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0" fillId="0" borderId="24" xfId="0" applyBorder="1" applyAlignment="1" applyProtection="1">
      <alignment horizontal="left" vertical="center" wrapText="1"/>
    </xf>
    <xf numFmtId="4" fontId="0" fillId="7" borderId="24" xfId="0" applyNumberFormat="1" applyFill="1" applyBorder="1" applyAlignment="1" applyProtection="1">
      <alignment horizontal="center" vertical="center"/>
      <protection hidden="1"/>
    </xf>
    <xf numFmtId="0" fontId="3" fillId="2" borderId="24" xfId="0" applyFont="1" applyFill="1" applyBorder="1" applyAlignment="1" applyProtection="1">
      <alignment horizontal="left" vertical="center" wrapText="1"/>
      <protection locked="0" hidden="1"/>
    </xf>
    <xf numFmtId="4" fontId="0" fillId="7" borderId="24" xfId="0" applyNumberFormat="1" applyFont="1" applyFill="1" applyBorder="1" applyAlignment="1" applyProtection="1">
      <alignment horizontal="center" vertical="center"/>
      <protection hidden="1"/>
    </xf>
    <xf numFmtId="4" fontId="0" fillId="7" borderId="24" xfId="0" applyNumberFormat="1" applyFill="1" applyBorder="1" applyAlignment="1" applyProtection="1">
      <alignment horizontal="center" vertical="center" wrapText="1"/>
      <protection hidden="1"/>
    </xf>
    <xf numFmtId="10" fontId="0" fillId="7" borderId="24" xfId="0" applyNumberFormat="1" applyFill="1" applyBorder="1" applyAlignment="1" applyProtection="1">
      <alignment horizontal="center" vertical="center" wrapText="1"/>
      <protection hidden="1"/>
    </xf>
    <xf numFmtId="0" fontId="3" fillId="6" borderId="0" xfId="0" applyFont="1" applyFill="1" applyBorder="1" applyAlignment="1" applyProtection="1">
      <alignment horizontal="center" vertical="center" wrapText="1"/>
      <protection locked="0"/>
    </xf>
    <xf numFmtId="165" fontId="0" fillId="0" borderId="27" xfId="0" applyNumberFormat="1" applyBorder="1" applyAlignment="1" applyProtection="1">
      <alignment horizontal="center" vertical="center" wrapText="1"/>
      <protection locked="0"/>
    </xf>
    <xf numFmtId="0" fontId="0" fillId="6" borderId="25" xfId="0" applyFill="1" applyBorder="1" applyAlignment="1" applyProtection="1">
      <alignment vertical="center" wrapText="1"/>
      <protection locked="0"/>
    </xf>
    <xf numFmtId="165" fontId="0" fillId="0" borderId="26" xfId="0" applyNumberFormat="1" applyBorder="1" applyAlignment="1" applyProtection="1">
      <alignment horizontal="center" vertical="center" wrapText="1"/>
      <protection locked="0"/>
    </xf>
    <xf numFmtId="4" fontId="0" fillId="7" borderId="8" xfId="0" applyNumberFormat="1" applyFill="1" applyBorder="1" applyAlignment="1" applyProtection="1">
      <alignment horizontal="center" vertical="center"/>
      <protection hidden="1"/>
    </xf>
    <xf numFmtId="4" fontId="0" fillId="7" borderId="8" xfId="0" applyNumberFormat="1" applyFont="1" applyFill="1" applyBorder="1" applyAlignment="1" applyProtection="1">
      <alignment horizontal="center" vertical="center"/>
      <protection hidden="1"/>
    </xf>
    <xf numFmtId="4" fontId="0" fillId="7" borderId="8" xfId="0" applyNumberFormat="1" applyFill="1" applyBorder="1" applyAlignment="1" applyProtection="1">
      <alignment horizontal="center" vertical="center" wrapText="1"/>
      <protection hidden="1"/>
    </xf>
    <xf numFmtId="4" fontId="0" fillId="0" borderId="0" xfId="0" applyNumberForma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165" fontId="0" fillId="0" borderId="35" xfId="0" applyNumberFormat="1" applyBorder="1" applyAlignment="1" applyProtection="1">
      <alignment horizontal="center" vertical="center" wrapText="1"/>
      <protection locked="0"/>
    </xf>
    <xf numFmtId="4" fontId="0" fillId="7" borderId="28" xfId="0" applyNumberFormat="1" applyFill="1" applyBorder="1" applyAlignment="1" applyProtection="1">
      <alignment horizontal="center" vertical="center"/>
      <protection hidden="1"/>
    </xf>
    <xf numFmtId="10" fontId="0" fillId="7" borderId="28" xfId="0" applyNumberFormat="1" applyFill="1" applyBorder="1" applyAlignment="1" applyProtection="1">
      <alignment horizontal="center" vertical="center" wrapText="1"/>
      <protection hidden="1"/>
    </xf>
    <xf numFmtId="4" fontId="0" fillId="7" borderId="28" xfId="0" applyNumberFormat="1" applyFont="1" applyFill="1" applyBorder="1" applyAlignment="1" applyProtection="1">
      <alignment horizontal="center" vertical="center"/>
      <protection hidden="1"/>
    </xf>
    <xf numFmtId="4" fontId="0" fillId="7" borderId="28" xfId="0" applyNumberFormat="1" applyFill="1" applyBorder="1" applyAlignment="1" applyProtection="1">
      <alignment horizontal="center" vertical="center" wrapText="1"/>
      <protection hidden="1"/>
    </xf>
    <xf numFmtId="4" fontId="0" fillId="7" borderId="31" xfId="0" applyNumberFormat="1" applyFill="1" applyBorder="1" applyAlignment="1" applyProtection="1">
      <alignment horizontal="center" vertical="center"/>
      <protection hidden="1"/>
    </xf>
    <xf numFmtId="0" fontId="0" fillId="6" borderId="20" xfId="0" applyFill="1" applyBorder="1" applyAlignment="1" applyProtection="1">
      <alignment vertical="center" wrapText="1"/>
      <protection locked="0"/>
    </xf>
    <xf numFmtId="4" fontId="0" fillId="7" borderId="32" xfId="0" applyNumberFormat="1" applyFill="1" applyBorder="1" applyAlignment="1" applyProtection="1">
      <alignment horizontal="center" vertical="center"/>
      <protection hidden="1"/>
    </xf>
    <xf numFmtId="0" fontId="3" fillId="2" borderId="8" xfId="0" applyFont="1" applyFill="1" applyBorder="1" applyAlignment="1" applyProtection="1">
      <alignment horizontal="left" vertical="center" wrapText="1"/>
      <protection locked="0" hidden="1"/>
    </xf>
    <xf numFmtId="4" fontId="0" fillId="7" borderId="41" xfId="0" applyNumberFormat="1" applyFill="1" applyBorder="1" applyAlignment="1" applyProtection="1">
      <alignment horizontal="center" vertical="center"/>
      <protection hidden="1"/>
    </xf>
    <xf numFmtId="0" fontId="0" fillId="0" borderId="16" xfId="0" applyBorder="1" applyAlignment="1" applyProtection="1">
      <alignment vertical="center" wrapText="1"/>
      <protection locked="0"/>
    </xf>
    <xf numFmtId="4" fontId="0" fillId="6" borderId="21" xfId="0" applyNumberFormat="1" applyFill="1" applyBorder="1" applyAlignment="1" applyProtection="1">
      <alignment vertical="center"/>
      <protection locked="0"/>
    </xf>
    <xf numFmtId="0" fontId="1" fillId="6" borderId="38" xfId="0" applyFont="1" applyFill="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0" fontId="0" fillId="6" borderId="38" xfId="0" applyFill="1" applyBorder="1" applyAlignment="1" applyProtection="1">
      <alignment horizontal="center" vertical="center" wrapText="1"/>
      <protection locked="0"/>
    </xf>
    <xf numFmtId="4" fontId="1" fillId="0" borderId="36" xfId="0" applyNumberFormat="1" applyFont="1" applyBorder="1" applyAlignment="1" applyProtection="1">
      <alignment horizontal="center" vertical="center" wrapText="1"/>
      <protection locked="0"/>
    </xf>
    <xf numFmtId="4" fontId="1" fillId="0" borderId="37" xfId="0" applyNumberFormat="1" applyFont="1" applyBorder="1" applyAlignment="1" applyProtection="1">
      <alignment horizontal="center" vertical="center" wrapText="1"/>
      <protection locked="0"/>
    </xf>
    <xf numFmtId="0" fontId="11" fillId="3" borderId="9"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0" fillId="0" borderId="0" xfId="0"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xf>
    <xf numFmtId="0" fontId="27" fillId="0" borderId="0" xfId="0" applyFont="1" applyAlignment="1">
      <alignment vertical="center"/>
    </xf>
    <xf numFmtId="0" fontId="2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25" fillId="0" borderId="0" xfId="0" applyFont="1" applyAlignment="1">
      <alignment horizontal="left" vertical="center" wrapText="1"/>
    </xf>
    <xf numFmtId="4" fontId="0" fillId="7" borderId="24" xfId="0" applyNumberFormat="1" applyFont="1" applyFill="1" applyBorder="1" applyAlignment="1" applyProtection="1">
      <alignment horizontal="center" vertical="center"/>
      <protection locked="0" hidden="1"/>
    </xf>
    <xf numFmtId="4" fontId="0" fillId="7" borderId="8" xfId="0" applyNumberFormat="1" applyFont="1" applyFill="1" applyBorder="1" applyAlignment="1" applyProtection="1">
      <alignment horizontal="center" vertical="center"/>
      <protection locked="0" hidden="1"/>
    </xf>
    <xf numFmtId="0" fontId="8" fillId="0" borderId="13" xfId="0" applyFont="1" applyFill="1" applyBorder="1" applyAlignment="1" applyProtection="1">
      <alignment vertical="center" wrapText="1"/>
      <protection locked="0"/>
    </xf>
    <xf numFmtId="0" fontId="8" fillId="2" borderId="38" xfId="0" applyFont="1" applyFill="1" applyBorder="1" applyAlignment="1" applyProtection="1">
      <alignment horizontal="center" vertical="center" wrapText="1"/>
      <protection locked="0"/>
    </xf>
    <xf numFmtId="0" fontId="8" fillId="4" borderId="22" xfId="0" applyFont="1" applyFill="1" applyBorder="1" applyAlignment="1" applyProtection="1">
      <alignment vertical="center" wrapText="1"/>
      <protection locked="0"/>
    </xf>
    <xf numFmtId="0" fontId="8"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protection locked="0"/>
    </xf>
    <xf numFmtId="49" fontId="8" fillId="4" borderId="13" xfId="0" applyNumberFormat="1" applyFont="1" applyFill="1" applyBorder="1" applyAlignment="1" applyProtection="1">
      <alignment horizontal="left" vertical="center" wrapText="1"/>
      <protection locked="0"/>
    </xf>
    <xf numFmtId="49" fontId="29" fillId="0" borderId="13" xfId="0" applyNumberFormat="1" applyFont="1" applyBorder="1" applyAlignment="1" applyProtection="1">
      <alignment horizontal="left" vertical="center" wrapText="1"/>
      <protection locked="0"/>
    </xf>
    <xf numFmtId="49" fontId="8" fillId="0" borderId="13" xfId="0" applyNumberFormat="1" applyFont="1" applyBorder="1" applyAlignment="1" applyProtection="1">
      <alignment horizontal="left" vertical="center" wrapText="1"/>
      <protection locked="0"/>
    </xf>
    <xf numFmtId="49" fontId="8" fillId="0" borderId="39" xfId="0" applyNumberFormat="1" applyFont="1" applyBorder="1" applyAlignment="1" applyProtection="1">
      <alignment horizontal="left" vertical="center" wrapText="1"/>
      <protection locked="0"/>
    </xf>
    <xf numFmtId="0" fontId="8" fillId="0" borderId="0" xfId="0" applyFont="1" applyBorder="1" applyAlignment="1" applyProtection="1">
      <alignment horizontal="left" vertical="center"/>
      <protection locked="0"/>
    </xf>
    <xf numFmtId="0" fontId="8" fillId="6" borderId="2" xfId="0" applyFont="1" applyFill="1" applyBorder="1" applyAlignment="1" applyProtection="1">
      <alignment horizontal="center" vertical="center" wrapText="1"/>
      <protection locked="0"/>
    </xf>
    <xf numFmtId="0" fontId="8" fillId="6" borderId="22" xfId="0" applyFont="1" applyFill="1" applyBorder="1" applyAlignment="1" applyProtection="1">
      <alignment horizontal="left" vertical="center" wrapText="1"/>
      <protection locked="0"/>
    </xf>
    <xf numFmtId="0" fontId="8" fillId="6" borderId="13" xfId="0" applyFont="1" applyFill="1" applyBorder="1" applyAlignment="1" applyProtection="1">
      <alignment horizontal="left" vertical="center" wrapText="1"/>
      <protection locked="0"/>
    </xf>
    <xf numFmtId="0" fontId="8" fillId="2" borderId="22"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0" borderId="39" xfId="0" applyFont="1" applyFill="1" applyBorder="1" applyAlignment="1" applyProtection="1">
      <alignment horizontal="left" vertical="center" wrapText="1"/>
      <protection locked="0"/>
    </xf>
    <xf numFmtId="0" fontId="29" fillId="0" borderId="0" xfId="0" applyFont="1" applyAlignment="1" applyProtection="1">
      <alignment vertical="center"/>
      <protection locked="0"/>
    </xf>
    <xf numFmtId="164" fontId="1" fillId="6" borderId="8" xfId="0" applyNumberFormat="1" applyFont="1" applyFill="1" applyBorder="1" applyAlignment="1" applyProtection="1">
      <alignment vertical="center" wrapText="1"/>
    </xf>
    <xf numFmtId="164" fontId="1" fillId="6" borderId="13" xfId="0" applyNumberFormat="1" applyFont="1" applyFill="1" applyBorder="1" applyAlignment="1" applyProtection="1">
      <alignment vertical="center" wrapText="1"/>
    </xf>
    <xf numFmtId="0" fontId="3" fillId="6" borderId="8" xfId="0" applyFont="1" applyFill="1" applyBorder="1" applyAlignment="1" applyProtection="1">
      <alignment vertical="center" wrapText="1"/>
      <protection locked="0"/>
    </xf>
    <xf numFmtId="0" fontId="3" fillId="6" borderId="12" xfId="0" applyFont="1" applyFill="1" applyBorder="1" applyAlignment="1" applyProtection="1">
      <alignment vertical="center" wrapText="1"/>
      <protection locked="0"/>
    </xf>
    <xf numFmtId="0" fontId="3" fillId="6" borderId="13" xfId="0" applyFont="1" applyFill="1" applyBorder="1" applyAlignment="1" applyProtection="1">
      <alignment vertical="center" wrapText="1"/>
      <protection locked="0"/>
    </xf>
    <xf numFmtId="0" fontId="29" fillId="0" borderId="13" xfId="0" applyFont="1" applyFill="1" applyBorder="1" applyAlignment="1" applyProtection="1">
      <alignment horizontal="left" vertical="center" wrapText="1" indent="1"/>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44" xfId="0" applyFont="1" applyBorder="1" applyAlignment="1" applyProtection="1">
      <alignment horizontal="left" vertical="center"/>
      <protection locked="0"/>
    </xf>
    <xf numFmtId="0" fontId="24" fillId="3" borderId="9" xfId="0"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1" fillId="0" borderId="30" xfId="0" applyFont="1" applyBorder="1" applyAlignment="1" applyProtection="1">
      <alignment horizontal="left" vertical="center" wrapText="1"/>
      <protection locked="0"/>
    </xf>
    <xf numFmtId="0" fontId="1" fillId="0" borderId="33" xfId="0" applyFont="1" applyBorder="1" applyAlignment="1" applyProtection="1">
      <alignment horizontal="left" vertical="center"/>
      <protection locked="0"/>
    </xf>
    <xf numFmtId="0" fontId="1" fillId="0" borderId="3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10" fontId="0" fillId="7" borderId="24" xfId="1" applyNumberFormat="1" applyFont="1" applyFill="1" applyBorder="1" applyAlignment="1" applyProtection="1">
      <alignment horizontal="center" vertical="center"/>
      <protection locked="0"/>
    </xf>
    <xf numFmtId="10" fontId="0" fillId="7" borderId="28" xfId="1" applyNumberFormat="1" applyFont="1" applyFill="1" applyBorder="1" applyAlignment="1" applyProtection="1">
      <alignment horizontal="center" vertical="center"/>
      <protection locked="0"/>
    </xf>
    <xf numFmtId="10" fontId="0" fillId="7" borderId="8" xfId="1" applyNumberFormat="1" applyFont="1" applyFill="1" applyBorder="1" applyAlignment="1" applyProtection="1">
      <alignment horizontal="center" vertical="center"/>
      <protection locked="0"/>
    </xf>
    <xf numFmtId="0" fontId="24" fillId="8" borderId="17" xfId="0" applyFont="1" applyFill="1" applyBorder="1" applyAlignment="1" applyProtection="1">
      <alignment horizontal="center" vertical="center" wrapText="1"/>
      <protection locked="0"/>
    </xf>
    <xf numFmtId="0" fontId="0" fillId="8" borderId="36" xfId="0"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24" fillId="9" borderId="38" xfId="0" applyFont="1" applyFill="1" applyBorder="1" applyAlignment="1" applyProtection="1">
      <alignment horizontal="center" vertical="center" wrapText="1"/>
      <protection locked="0"/>
    </xf>
    <xf numFmtId="0" fontId="2" fillId="9" borderId="36" xfId="0" applyFont="1" applyFill="1" applyBorder="1" applyAlignment="1" applyProtection="1">
      <alignment horizontal="center" vertical="center" wrapText="1"/>
      <protection locked="0"/>
    </xf>
    <xf numFmtId="0" fontId="2" fillId="9" borderId="37" xfId="0" applyFont="1" applyFill="1" applyBorder="1" applyAlignment="1" applyProtection="1">
      <alignment horizontal="center" vertical="center" wrapText="1"/>
      <protection locked="0"/>
    </xf>
    <xf numFmtId="4" fontId="0" fillId="0" borderId="8" xfId="0" applyNumberFormat="1" applyBorder="1" applyAlignment="1" applyProtection="1">
      <alignment horizontal="center" vertical="center"/>
      <protection locked="0" hidden="1"/>
    </xf>
    <xf numFmtId="4" fontId="0" fillId="0" borderId="42" xfId="0" applyNumberFormat="1" applyBorder="1" applyAlignment="1" applyProtection="1">
      <alignment horizontal="center" vertical="center"/>
      <protection locked="0" hidden="1"/>
    </xf>
    <xf numFmtId="0" fontId="0" fillId="0" borderId="0" xfId="0" applyAlignment="1">
      <alignment horizontal="left" vertical="center" wrapText="1"/>
    </xf>
    <xf numFmtId="0" fontId="25" fillId="0" borderId="0" xfId="0" applyFont="1" applyAlignment="1">
      <alignment horizontal="left" vertical="center" wrapText="1"/>
    </xf>
  </cellXfs>
  <cellStyles count="2">
    <cellStyle name="Normalno" xfId="0" builtinId="0"/>
    <cellStyle name="Postota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21167</xdr:rowOff>
    </xdr:from>
    <xdr:to>
      <xdr:col>14</xdr:col>
      <xdr:colOff>6218</xdr:colOff>
      <xdr:row>47</xdr:row>
      <xdr:rowOff>128745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7874" r="55796" b="37823"/>
        <a:stretch/>
      </xdr:blipFill>
      <xdr:spPr>
        <a:xfrm>
          <a:off x="0" y="4847167"/>
          <a:ext cx="9562968" cy="5790828"/>
        </a:xfrm>
        <a:prstGeom prst="rect">
          <a:avLst/>
        </a:prstGeom>
      </xdr:spPr>
    </xdr:pic>
    <xdr:clientData/>
  </xdr:twoCellAnchor>
  <xdr:twoCellAnchor editAs="oneCell">
    <xdr:from>
      <xdr:col>0</xdr:col>
      <xdr:colOff>10583</xdr:colOff>
      <xdr:row>51</xdr:row>
      <xdr:rowOff>4111</xdr:rowOff>
    </xdr:from>
    <xdr:to>
      <xdr:col>13</xdr:col>
      <xdr:colOff>582082</xdr:colOff>
      <xdr:row>87</xdr:row>
      <xdr:rowOff>186171</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2058" r="49599" b="13207"/>
        <a:stretch/>
      </xdr:blipFill>
      <xdr:spPr>
        <a:xfrm>
          <a:off x="10583" y="11381194"/>
          <a:ext cx="9514416" cy="8997976"/>
        </a:xfrm>
        <a:prstGeom prst="rect">
          <a:avLst/>
        </a:prstGeom>
      </xdr:spPr>
    </xdr:pic>
    <xdr:clientData/>
  </xdr:twoCellAnchor>
  <xdr:twoCellAnchor editAs="oneCell">
    <xdr:from>
      <xdr:col>0</xdr:col>
      <xdr:colOff>0</xdr:colOff>
      <xdr:row>91</xdr:row>
      <xdr:rowOff>63500</xdr:rowOff>
    </xdr:from>
    <xdr:to>
      <xdr:col>14</xdr:col>
      <xdr:colOff>23654</xdr:colOff>
      <xdr:row>126</xdr:row>
      <xdr:rowOff>80298</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0" t="6380" r="37311" b="13133"/>
        <a:stretch/>
      </xdr:blipFill>
      <xdr:spPr>
        <a:xfrm>
          <a:off x="0" y="20531667"/>
          <a:ext cx="9580404" cy="68959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NABAVE-TTI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6"/>
  <sheetViews>
    <sheetView tabSelected="1" view="pageBreakPreview" topLeftCell="D1" zoomScale="80" zoomScaleNormal="40" zoomScaleSheetLayoutView="80" workbookViewId="0">
      <pane ySplit="2" topLeftCell="A33" activePane="bottomLeft" state="frozen"/>
      <selection pane="bottomLeft" activeCell="I35" sqref="I35"/>
    </sheetView>
  </sheetViews>
  <sheetFormatPr defaultRowHeight="28.5" x14ac:dyDescent="0.25"/>
  <cols>
    <col min="1" max="1" width="7.28515625" style="92" customWidth="1"/>
    <col min="2" max="2" width="76.28515625" style="174" customWidth="1"/>
    <col min="3" max="3" width="23" style="38" customWidth="1"/>
    <col min="4" max="4" width="36.7109375" style="38" customWidth="1"/>
    <col min="5" max="5" width="18.42578125" style="38" customWidth="1"/>
    <col min="6" max="6" width="17.85546875" style="46" customWidth="1"/>
    <col min="7" max="7" width="16.140625" style="46" customWidth="1"/>
    <col min="8" max="8" width="29.85546875" style="38" customWidth="1"/>
    <col min="9" max="9" width="20.140625" style="38" customWidth="1"/>
    <col min="10" max="10" width="15.7109375" style="38" customWidth="1"/>
    <col min="11" max="11" width="15.140625" style="38" customWidth="1"/>
    <col min="12" max="12" width="21.7109375" style="47" customWidth="1"/>
    <col min="13" max="13" width="21" style="118" customWidth="1"/>
    <col min="14" max="14" width="16.42578125" style="119" customWidth="1"/>
    <col min="15" max="16384" width="9.140625" style="38"/>
  </cols>
  <sheetData>
    <row r="1" spans="1:13" ht="75.75" customHeight="1" thickBot="1" x14ac:dyDescent="0.3">
      <c r="A1" s="185" t="s">
        <v>30</v>
      </c>
      <c r="B1" s="199" t="s">
        <v>225</v>
      </c>
      <c r="C1" s="200"/>
      <c r="D1" s="200"/>
      <c r="E1" s="200"/>
      <c r="F1" s="200"/>
      <c r="G1" s="201"/>
      <c r="H1" s="195" t="s">
        <v>226</v>
      </c>
      <c r="I1" s="196"/>
      <c r="J1" s="196"/>
      <c r="K1" s="196"/>
      <c r="L1" s="196"/>
      <c r="M1" s="197"/>
    </row>
    <row r="2" spans="1:13" ht="90.75" thickBot="1" x14ac:dyDescent="0.3">
      <c r="A2" s="186"/>
      <c r="B2" s="158" t="s">
        <v>198</v>
      </c>
      <c r="C2" s="93" t="s">
        <v>29</v>
      </c>
      <c r="D2" s="93" t="s">
        <v>146</v>
      </c>
      <c r="E2" s="93" t="s">
        <v>22</v>
      </c>
      <c r="F2" s="94" t="s">
        <v>133</v>
      </c>
      <c r="G2" s="95" t="s">
        <v>134</v>
      </c>
      <c r="H2" s="96" t="s">
        <v>28</v>
      </c>
      <c r="I2" s="97" t="s">
        <v>18</v>
      </c>
      <c r="J2" s="97" t="s">
        <v>19</v>
      </c>
      <c r="K2" s="97" t="s">
        <v>20</v>
      </c>
      <c r="L2" s="98" t="s">
        <v>35</v>
      </c>
      <c r="M2" s="99" t="s">
        <v>36</v>
      </c>
    </row>
    <row r="3" spans="1:13" ht="33" customHeight="1" x14ac:dyDescent="0.25">
      <c r="A3" s="100" t="s">
        <v>0</v>
      </c>
      <c r="B3" s="159" t="s">
        <v>135</v>
      </c>
      <c r="C3" s="87"/>
      <c r="D3" s="87"/>
      <c r="E3" s="87"/>
      <c r="F3" s="88">
        <f>SUM(F4:F11)</f>
        <v>0</v>
      </c>
      <c r="G3" s="89">
        <f>SUM(G4:G11)</f>
        <v>0</v>
      </c>
      <c r="H3" s="90"/>
      <c r="I3" s="91"/>
      <c r="J3" s="91"/>
      <c r="K3" s="91"/>
      <c r="L3" s="88">
        <f>SUM(L4:L11)</f>
        <v>0</v>
      </c>
      <c r="M3" s="89">
        <f>SUM(M4:M11)</f>
        <v>0</v>
      </c>
    </row>
    <row r="4" spans="1:13" x14ac:dyDescent="0.25">
      <c r="A4" s="101"/>
      <c r="B4" s="160" t="s">
        <v>25</v>
      </c>
      <c r="C4" s="51"/>
      <c r="D4" s="51"/>
      <c r="E4" s="105"/>
      <c r="F4" s="52"/>
      <c r="G4" s="72"/>
      <c r="H4" s="73"/>
      <c r="I4" s="51"/>
      <c r="J4" s="51"/>
      <c r="K4" s="51"/>
      <c r="L4" s="52"/>
      <c r="M4" s="72"/>
    </row>
    <row r="5" spans="1:13" x14ac:dyDescent="0.25">
      <c r="A5" s="101"/>
      <c r="B5" s="180"/>
      <c r="C5" s="53"/>
      <c r="D5" s="51"/>
      <c r="E5" s="105"/>
      <c r="F5" s="52"/>
      <c r="G5" s="72"/>
      <c r="H5" s="73"/>
      <c r="I5" s="51"/>
      <c r="J5" s="51"/>
      <c r="K5" s="51"/>
      <c r="L5" s="52"/>
      <c r="M5" s="72"/>
    </row>
    <row r="6" spans="1:13" x14ac:dyDescent="0.25">
      <c r="A6" s="101"/>
      <c r="B6" s="161"/>
      <c r="C6" s="53"/>
      <c r="D6" s="51"/>
      <c r="E6" s="105"/>
      <c r="F6" s="52"/>
      <c r="G6" s="72"/>
      <c r="H6" s="73"/>
      <c r="I6" s="51"/>
      <c r="J6" s="51"/>
      <c r="K6" s="51"/>
      <c r="L6" s="52"/>
      <c r="M6" s="72"/>
    </row>
    <row r="7" spans="1:13" x14ac:dyDescent="0.25">
      <c r="A7" s="101"/>
      <c r="B7" s="161"/>
      <c r="C7" s="53"/>
      <c r="D7" s="51"/>
      <c r="E7" s="105"/>
      <c r="F7" s="52"/>
      <c r="G7" s="72"/>
      <c r="H7" s="73"/>
      <c r="I7" s="51"/>
      <c r="J7" s="51"/>
      <c r="K7" s="51"/>
      <c r="L7" s="52"/>
      <c r="M7" s="72"/>
    </row>
    <row r="8" spans="1:13" x14ac:dyDescent="0.25">
      <c r="A8" s="101"/>
      <c r="B8" s="157" t="s">
        <v>101</v>
      </c>
      <c r="C8" s="54"/>
      <c r="D8" s="55"/>
      <c r="E8" s="105"/>
      <c r="F8" s="181"/>
      <c r="G8" s="182"/>
      <c r="H8" s="74"/>
      <c r="I8" s="55"/>
      <c r="J8" s="55"/>
      <c r="K8" s="55"/>
      <c r="L8" s="181"/>
      <c r="M8" s="182"/>
    </row>
    <row r="9" spans="1:13" x14ac:dyDescent="0.25">
      <c r="A9" s="101"/>
      <c r="B9" s="162"/>
      <c r="C9" s="54"/>
      <c r="D9" s="55"/>
      <c r="E9" s="105"/>
      <c r="F9" s="181"/>
      <c r="G9" s="182"/>
      <c r="H9" s="74"/>
      <c r="I9" s="55"/>
      <c r="J9" s="55"/>
      <c r="K9" s="55"/>
      <c r="L9" s="181"/>
      <c r="M9" s="182"/>
    </row>
    <row r="10" spans="1:13" x14ac:dyDescent="0.25">
      <c r="A10" s="101"/>
      <c r="B10" s="162"/>
      <c r="C10" s="54"/>
      <c r="D10" s="55"/>
      <c r="E10" s="105"/>
      <c r="F10" s="181"/>
      <c r="G10" s="182"/>
      <c r="H10" s="74"/>
      <c r="I10" s="55"/>
      <c r="J10" s="55"/>
      <c r="K10" s="55"/>
      <c r="L10" s="181"/>
      <c r="M10" s="182"/>
    </row>
    <row r="11" spans="1:13" ht="28.5" customHeight="1" x14ac:dyDescent="0.25">
      <c r="A11" s="101"/>
      <c r="B11" s="161"/>
      <c r="C11" s="53"/>
      <c r="D11" s="53"/>
      <c r="E11" s="105"/>
      <c r="F11" s="56"/>
      <c r="G11" s="83"/>
      <c r="H11" s="75"/>
      <c r="I11" s="53"/>
      <c r="J11" s="53"/>
      <c r="K11" s="53"/>
      <c r="L11" s="52"/>
      <c r="M11" s="72"/>
    </row>
    <row r="12" spans="1:13" ht="34.5" customHeight="1" x14ac:dyDescent="0.25">
      <c r="A12" s="102" t="s">
        <v>136</v>
      </c>
      <c r="B12" s="163" t="s">
        <v>152</v>
      </c>
      <c r="C12" s="57"/>
      <c r="D12" s="63"/>
      <c r="E12" s="49"/>
      <c r="F12" s="49">
        <f>SUM(F13:F14)</f>
        <v>0</v>
      </c>
      <c r="G12" s="71">
        <f>SUM(G13:G14)</f>
        <v>0</v>
      </c>
      <c r="H12" s="76"/>
      <c r="I12" s="58"/>
      <c r="J12" s="58"/>
      <c r="K12" s="58"/>
      <c r="L12" s="49">
        <f>SUM(L13:L14)</f>
        <v>0</v>
      </c>
      <c r="M12" s="71">
        <f>SUM(M13:M14)</f>
        <v>0</v>
      </c>
    </row>
    <row r="13" spans="1:13" x14ac:dyDescent="0.25">
      <c r="A13" s="101"/>
      <c r="B13" s="164"/>
      <c r="C13" s="59"/>
      <c r="D13" s="60"/>
      <c r="E13" s="61"/>
      <c r="F13" s="181"/>
      <c r="G13" s="182"/>
      <c r="H13" s="77"/>
      <c r="I13" s="62"/>
      <c r="J13" s="62"/>
      <c r="K13" s="62"/>
      <c r="L13" s="181"/>
      <c r="M13" s="182"/>
    </row>
    <row r="14" spans="1:13" x14ac:dyDescent="0.25">
      <c r="A14" s="101"/>
      <c r="B14" s="164"/>
      <c r="C14" s="59"/>
      <c r="D14" s="60"/>
      <c r="E14" s="61"/>
      <c r="F14" s="181"/>
      <c r="G14" s="182"/>
      <c r="H14" s="77"/>
      <c r="I14" s="62"/>
      <c r="J14" s="62"/>
      <c r="K14" s="62"/>
      <c r="L14" s="181"/>
      <c r="M14" s="182"/>
    </row>
    <row r="15" spans="1:13" ht="52.5" customHeight="1" x14ac:dyDescent="0.25">
      <c r="A15" s="102" t="s">
        <v>1</v>
      </c>
      <c r="B15" s="163" t="s">
        <v>193</v>
      </c>
      <c r="C15" s="57"/>
      <c r="D15" s="63"/>
      <c r="E15" s="49"/>
      <c r="F15" s="49">
        <f>SUM(F16:F18)</f>
        <v>0</v>
      </c>
      <c r="G15" s="71">
        <f>SUM(G16:G18)</f>
        <v>0</v>
      </c>
      <c r="H15" s="78"/>
      <c r="I15" s="64"/>
      <c r="J15" s="64"/>
      <c r="K15" s="64"/>
      <c r="L15" s="49">
        <f>SUM(L16:L18)</f>
        <v>0</v>
      </c>
      <c r="M15" s="71">
        <f>SUM(M16:M18)</f>
        <v>0</v>
      </c>
    </row>
    <row r="16" spans="1:13" x14ac:dyDescent="0.25">
      <c r="A16" s="101"/>
      <c r="B16" s="164"/>
      <c r="C16" s="59"/>
      <c r="D16" s="60"/>
      <c r="E16" s="61"/>
      <c r="F16" s="181"/>
      <c r="G16" s="182"/>
      <c r="H16" s="77"/>
      <c r="I16" s="62"/>
      <c r="J16" s="62"/>
      <c r="K16" s="62"/>
      <c r="L16" s="181"/>
      <c r="M16" s="182"/>
    </row>
    <row r="17" spans="1:14" x14ac:dyDescent="0.25">
      <c r="A17" s="101"/>
      <c r="B17" s="164"/>
      <c r="C17" s="59"/>
      <c r="D17" s="60"/>
      <c r="E17" s="61"/>
      <c r="F17" s="181"/>
      <c r="G17" s="182"/>
      <c r="H17" s="77"/>
      <c r="I17" s="62"/>
      <c r="J17" s="62"/>
      <c r="K17" s="62"/>
      <c r="L17" s="181"/>
      <c r="M17" s="182"/>
    </row>
    <row r="18" spans="1:14" x14ac:dyDescent="0.25">
      <c r="A18" s="101"/>
      <c r="B18" s="164"/>
      <c r="C18" s="59"/>
      <c r="D18" s="60"/>
      <c r="E18" s="61"/>
      <c r="F18" s="181"/>
      <c r="G18" s="182"/>
      <c r="H18" s="77"/>
      <c r="I18" s="62"/>
      <c r="J18" s="62"/>
      <c r="K18" s="62"/>
      <c r="L18" s="181"/>
      <c r="M18" s="182"/>
    </row>
    <row r="19" spans="1:14" ht="34.5" customHeight="1" x14ac:dyDescent="0.25">
      <c r="A19" s="102" t="s">
        <v>2</v>
      </c>
      <c r="B19" s="163" t="s">
        <v>217</v>
      </c>
      <c r="C19" s="50"/>
      <c r="D19" s="50"/>
      <c r="E19" s="49"/>
      <c r="F19" s="49">
        <f>SUM(F20:F21)</f>
        <v>0</v>
      </c>
      <c r="G19" s="71">
        <f>SUM(G20:G21)</f>
        <v>0</v>
      </c>
      <c r="H19" s="76"/>
      <c r="I19" s="65"/>
      <c r="J19" s="65"/>
      <c r="K19" s="65"/>
      <c r="L19" s="49">
        <f>SUM(L20:L21)</f>
        <v>0</v>
      </c>
      <c r="M19" s="71">
        <f>SUM(M20:M21)</f>
        <v>0</v>
      </c>
    </row>
    <row r="20" spans="1:14" x14ac:dyDescent="0.25">
      <c r="A20" s="101"/>
      <c r="B20" s="165" t="s">
        <v>17</v>
      </c>
      <c r="C20" s="66"/>
      <c r="D20" s="61"/>
      <c r="E20" s="61"/>
      <c r="F20" s="181"/>
      <c r="G20" s="182"/>
      <c r="H20" s="77"/>
      <c r="I20" s="62"/>
      <c r="J20" s="62"/>
      <c r="K20" s="62"/>
      <c r="L20" s="181"/>
      <c r="M20" s="182"/>
    </row>
    <row r="21" spans="1:14" x14ac:dyDescent="0.25">
      <c r="A21" s="101"/>
      <c r="B21" s="165" t="s">
        <v>17</v>
      </c>
      <c r="C21" s="66"/>
      <c r="D21" s="61"/>
      <c r="E21" s="61"/>
      <c r="F21" s="181"/>
      <c r="G21" s="182"/>
      <c r="H21" s="77"/>
      <c r="I21" s="62"/>
      <c r="J21" s="62"/>
      <c r="K21" s="62"/>
      <c r="L21" s="181"/>
      <c r="M21" s="182"/>
    </row>
    <row r="22" spans="1:14" ht="39" customHeight="1" x14ac:dyDescent="0.25">
      <c r="A22" s="102" t="s">
        <v>3</v>
      </c>
      <c r="B22" s="163" t="s">
        <v>199</v>
      </c>
      <c r="C22" s="50"/>
      <c r="D22" s="50"/>
      <c r="E22" s="50"/>
      <c r="F22" s="49">
        <f>SUM(F23:F24)</f>
        <v>0</v>
      </c>
      <c r="G22" s="71">
        <f>SUM(G23:G24)</f>
        <v>0</v>
      </c>
      <c r="H22" s="76"/>
      <c r="I22" s="65"/>
      <c r="J22" s="65"/>
      <c r="K22" s="65"/>
      <c r="L22" s="49">
        <f>SUM(L23:L24)</f>
        <v>0</v>
      </c>
      <c r="M22" s="71">
        <f>SUM(M23:M24)</f>
        <v>0</v>
      </c>
    </row>
    <row r="23" spans="1:14" x14ac:dyDescent="0.25">
      <c r="A23" s="103"/>
      <c r="B23" s="165"/>
      <c r="C23" s="66"/>
      <c r="D23" s="60"/>
      <c r="E23" s="61"/>
      <c r="F23" s="181"/>
      <c r="G23" s="182"/>
      <c r="H23" s="77"/>
      <c r="I23" s="62"/>
      <c r="J23" s="62"/>
      <c r="K23" s="62"/>
      <c r="L23" s="181"/>
      <c r="M23" s="182"/>
    </row>
    <row r="24" spans="1:14" ht="29.25" thickBot="1" x14ac:dyDescent="0.3">
      <c r="A24" s="104"/>
      <c r="B24" s="166"/>
      <c r="C24" s="84"/>
      <c r="D24" s="85"/>
      <c r="E24" s="86"/>
      <c r="F24" s="81"/>
      <c r="G24" s="82"/>
      <c r="H24" s="79"/>
      <c r="I24" s="80"/>
      <c r="J24" s="80"/>
      <c r="K24" s="80"/>
      <c r="L24" s="81"/>
      <c r="M24" s="82"/>
    </row>
    <row r="25" spans="1:14" ht="49.5" customHeight="1" thickBot="1" x14ac:dyDescent="0.3">
      <c r="A25" s="187" t="s">
        <v>145</v>
      </c>
      <c r="B25" s="188"/>
      <c r="C25" s="188"/>
      <c r="D25" s="188"/>
      <c r="E25" s="188"/>
      <c r="F25" s="188"/>
      <c r="G25" s="188"/>
      <c r="H25" s="188"/>
      <c r="I25" s="188"/>
      <c r="J25" s="188"/>
      <c r="K25" s="188"/>
      <c r="L25" s="188"/>
      <c r="M25" s="189"/>
    </row>
    <row r="26" spans="1:14" ht="18" customHeight="1" thickBot="1" x14ac:dyDescent="0.3">
      <c r="A26" s="183"/>
      <c r="B26" s="167"/>
      <c r="C26" s="67"/>
      <c r="D26" s="67"/>
      <c r="E26" s="67"/>
      <c r="F26" s="67"/>
      <c r="G26" s="67"/>
      <c r="H26" s="67"/>
      <c r="I26" s="67"/>
      <c r="J26" s="67"/>
      <c r="K26" s="67"/>
      <c r="L26" s="67"/>
      <c r="M26" s="184"/>
    </row>
    <row r="27" spans="1:14" s="48" customFormat="1" ht="36" customHeight="1" thickBot="1" x14ac:dyDescent="0.3">
      <c r="A27" s="69"/>
      <c r="B27" s="168"/>
      <c r="C27" s="70"/>
      <c r="D27" s="70"/>
      <c r="E27" s="133"/>
      <c r="F27" s="134" t="s">
        <v>31</v>
      </c>
      <c r="G27" s="135" t="s">
        <v>37</v>
      </c>
      <c r="H27" s="136"/>
      <c r="I27" s="68"/>
      <c r="J27" s="68"/>
      <c r="K27" s="137"/>
      <c r="L27" s="138" t="s">
        <v>31</v>
      </c>
      <c r="M27" s="139" t="s">
        <v>37</v>
      </c>
      <c r="N27" s="120"/>
    </row>
    <row r="28" spans="1:14" ht="138.75" customHeight="1" x14ac:dyDescent="0.25">
      <c r="A28" s="140" t="s">
        <v>4</v>
      </c>
      <c r="B28" s="169" t="s">
        <v>221</v>
      </c>
      <c r="C28" s="111"/>
      <c r="D28" s="111"/>
      <c r="E28" s="111"/>
      <c r="F28" s="112">
        <v>7.44</v>
      </c>
      <c r="G28" s="114">
        <v>7.44</v>
      </c>
      <c r="H28" s="131"/>
      <c r="I28" s="113"/>
      <c r="J28" s="113"/>
      <c r="K28" s="113"/>
      <c r="L28" s="112"/>
      <c r="M28" s="121"/>
    </row>
    <row r="29" spans="1:14" ht="52.5" customHeight="1" x14ac:dyDescent="0.25">
      <c r="A29" s="102" t="s">
        <v>5</v>
      </c>
      <c r="B29" s="170" t="s">
        <v>200</v>
      </c>
      <c r="C29" s="2"/>
      <c r="D29" s="2"/>
      <c r="E29" s="2"/>
      <c r="F29" s="106">
        <f>F3</f>
        <v>0</v>
      </c>
      <c r="G29" s="115">
        <f>G3</f>
        <v>0</v>
      </c>
      <c r="H29" s="39"/>
      <c r="I29" s="40"/>
      <c r="J29" s="40"/>
      <c r="K29" s="40"/>
      <c r="L29" s="106">
        <f>L3</f>
        <v>0</v>
      </c>
      <c r="M29" s="122">
        <f>M3</f>
        <v>0</v>
      </c>
    </row>
    <row r="30" spans="1:14" ht="70.5" customHeight="1" x14ac:dyDescent="0.25">
      <c r="A30" s="102" t="s">
        <v>6</v>
      </c>
      <c r="B30" s="171" t="s">
        <v>222</v>
      </c>
      <c r="C30" s="3"/>
      <c r="D30" s="3"/>
      <c r="E30" s="3"/>
      <c r="F30" s="107"/>
      <c r="G30" s="129"/>
      <c r="H30" s="9"/>
      <c r="I30" s="41"/>
      <c r="J30" s="41"/>
      <c r="K30" s="41"/>
      <c r="L30" s="110">
        <f>IFERROR(L29/F29,0)</f>
        <v>0</v>
      </c>
      <c r="M30" s="123">
        <f>IFERROR(M29/G29,0)</f>
        <v>0</v>
      </c>
    </row>
    <row r="31" spans="1:14" ht="99" customHeight="1" x14ac:dyDescent="0.25">
      <c r="A31" s="102" t="s">
        <v>137</v>
      </c>
      <c r="B31" s="4" t="s">
        <v>201</v>
      </c>
      <c r="C31" s="198"/>
      <c r="D31" s="198"/>
      <c r="E31" s="198"/>
      <c r="F31" s="106">
        <f>IF((IF((10000*F28)&gt;F12, F12, (10000*F28)))&gt;(F29*0.02), (F29*0.02),(IF((10000*F28)&gt;F12, F12, (10000*F28))))</f>
        <v>0</v>
      </c>
      <c r="G31" s="106">
        <f>IF((IF((10000*G28)&gt;G12, G12, (10000*G28)))&gt;(G29*0.02), (G29*0.02),(IF((10000*G28)&gt;G12, G12, (10000*G28))))</f>
        <v>0</v>
      </c>
      <c r="H31" s="42"/>
      <c r="I31" s="40"/>
      <c r="J31" s="40"/>
      <c r="K31" s="40"/>
      <c r="L31" s="106">
        <f>IF((IF((10000*L28)&gt;L12, L12, (10000*L28)))&gt;(L29*0.02), (L29*0.02),(IF((10000*L28)&gt;L12, L12, (10000*L28))))</f>
        <v>0</v>
      </c>
      <c r="M31" s="122">
        <f>IF((IF((10000*M28)&gt;M12, M12, (10000*M28)))&gt;(M29*0.02), (M29*0.02),(IF((10000*M28)&gt;M12, M12, (10000*M28))))</f>
        <v>0</v>
      </c>
    </row>
    <row r="32" spans="1:14" ht="135" x14ac:dyDescent="0.25">
      <c r="A32" s="102" t="s">
        <v>7</v>
      </c>
      <c r="B32" s="4" t="s">
        <v>195</v>
      </c>
      <c r="C32" s="5"/>
      <c r="D32" s="5"/>
      <c r="E32" s="5"/>
      <c r="F32" s="106">
        <f>IF(((F29*0.1)-F31)&gt;F15, F15,((F29*0.1)-F31))</f>
        <v>0</v>
      </c>
      <c r="G32" s="106">
        <f>IF(((G29*0.1)-G31)&gt;G15, G15,((G29*0.1)-G31))</f>
        <v>0</v>
      </c>
      <c r="H32" s="43"/>
      <c r="I32" s="40"/>
      <c r="J32" s="40"/>
      <c r="K32" s="40"/>
      <c r="L32" s="106">
        <f>IF(((L29*0.1)-L31)&gt;L15, L15,((L29*0.1)-L31))</f>
        <v>0</v>
      </c>
      <c r="M32" s="122">
        <f>IF(((M29*0.1)-M31)&gt;M15, M15,((M29*0.1)-M31))</f>
        <v>0</v>
      </c>
    </row>
    <row r="33" spans="1:13" ht="49.5" customHeight="1" x14ac:dyDescent="0.25">
      <c r="A33" s="102" t="s">
        <v>8</v>
      </c>
      <c r="B33" s="37" t="s">
        <v>202</v>
      </c>
      <c r="C33" s="5"/>
      <c r="D33" s="5"/>
      <c r="E33" s="5"/>
      <c r="F33" s="106">
        <f>IF((20000*F28)&gt;(F31+F32), (F31+F32),(20000*F28))</f>
        <v>0</v>
      </c>
      <c r="G33" s="106">
        <f>IF((20000*G28)&gt;(G31+G32), (G31+G32),(20000*G28))</f>
        <v>0</v>
      </c>
      <c r="H33" s="43"/>
      <c r="I33" s="40"/>
      <c r="J33" s="40"/>
      <c r="K33" s="40"/>
      <c r="L33" s="106">
        <f>IF((20000*L28)&gt;(L31+L32), (L31+L32),(20000*L28))</f>
        <v>0</v>
      </c>
      <c r="M33" s="122">
        <f>IF((20000*M28)&gt;(M31+M32), (M31+M32),(20000*M28))</f>
        <v>0</v>
      </c>
    </row>
    <row r="34" spans="1:13" ht="33" customHeight="1" x14ac:dyDescent="0.25">
      <c r="A34" s="102" t="s">
        <v>9</v>
      </c>
      <c r="B34" s="37" t="s">
        <v>203</v>
      </c>
      <c r="C34" s="5"/>
      <c r="D34" s="5"/>
      <c r="E34" s="5"/>
      <c r="F34" s="108">
        <f>F29+F33</f>
        <v>0</v>
      </c>
      <c r="G34" s="116">
        <f>G29+G33</f>
        <v>0</v>
      </c>
      <c r="H34" s="43"/>
      <c r="I34" s="40"/>
      <c r="J34" s="40"/>
      <c r="K34" s="40"/>
      <c r="L34" s="108">
        <f>L29+L33</f>
        <v>0</v>
      </c>
      <c r="M34" s="124">
        <f>M29+M33</f>
        <v>0</v>
      </c>
    </row>
    <row r="35" spans="1:13" ht="118.5" customHeight="1" x14ac:dyDescent="0.25">
      <c r="A35" s="102" t="s">
        <v>10</v>
      </c>
      <c r="B35" s="37" t="s">
        <v>204</v>
      </c>
      <c r="C35" s="5"/>
      <c r="D35" s="5"/>
      <c r="E35" s="5"/>
      <c r="F35" s="202">
        <v>0</v>
      </c>
      <c r="G35" s="203"/>
      <c r="H35" s="43"/>
      <c r="I35" s="40"/>
      <c r="J35" s="40"/>
      <c r="K35" s="40"/>
      <c r="L35" s="190"/>
      <c r="M35" s="191"/>
    </row>
    <row r="36" spans="1:13" ht="63.75" customHeight="1" x14ac:dyDescent="0.25">
      <c r="A36" s="102" t="s">
        <v>11</v>
      </c>
      <c r="B36" s="37" t="s">
        <v>223</v>
      </c>
      <c r="C36" s="5"/>
      <c r="D36" s="5"/>
      <c r="E36" s="5"/>
      <c r="F36" s="202">
        <v>0</v>
      </c>
      <c r="G36" s="203"/>
      <c r="H36" s="43"/>
      <c r="I36" s="40"/>
      <c r="J36" s="40"/>
      <c r="K36" s="40"/>
      <c r="L36" s="190"/>
      <c r="M36" s="191"/>
    </row>
    <row r="37" spans="1:13" ht="158.25" customHeight="1" x14ac:dyDescent="0.25">
      <c r="A37" s="102" t="s">
        <v>12</v>
      </c>
      <c r="B37" s="157" t="s">
        <v>196</v>
      </c>
      <c r="C37" s="6"/>
      <c r="D37" s="6"/>
      <c r="E37" s="6"/>
      <c r="F37" s="192"/>
      <c r="G37" s="194"/>
      <c r="H37" s="44"/>
      <c r="I37" s="40"/>
      <c r="J37" s="40"/>
      <c r="K37" s="40"/>
      <c r="L37" s="192"/>
      <c r="M37" s="193"/>
    </row>
    <row r="38" spans="1:13" ht="75" x14ac:dyDescent="0.25">
      <c r="A38" s="102" t="s">
        <v>13</v>
      </c>
      <c r="B38" s="37" t="s">
        <v>208</v>
      </c>
      <c r="C38" s="175"/>
      <c r="D38" s="45"/>
      <c r="E38" s="176"/>
      <c r="F38" s="109"/>
      <c r="G38" s="117"/>
      <c r="H38" s="43"/>
      <c r="I38" s="40"/>
      <c r="J38" s="40"/>
      <c r="K38" s="40"/>
      <c r="L38" s="109"/>
      <c r="M38" s="125"/>
    </row>
    <row r="39" spans="1:13" ht="60" x14ac:dyDescent="0.25">
      <c r="A39" s="102" t="s">
        <v>24</v>
      </c>
      <c r="B39" s="4" t="s">
        <v>209</v>
      </c>
      <c r="C39" s="177"/>
      <c r="D39" s="178"/>
      <c r="E39" s="179"/>
      <c r="F39" s="106"/>
      <c r="G39" s="115"/>
      <c r="H39" s="43"/>
      <c r="I39" s="40"/>
      <c r="J39" s="40"/>
      <c r="K39" s="40"/>
      <c r="L39" s="106"/>
      <c r="M39" s="122"/>
    </row>
    <row r="40" spans="1:13" ht="144.75" customHeight="1" x14ac:dyDescent="0.25">
      <c r="A40" s="102" t="s">
        <v>14</v>
      </c>
      <c r="B40" s="37" t="s">
        <v>218</v>
      </c>
      <c r="C40" s="5"/>
      <c r="D40" s="5"/>
      <c r="E40" s="5"/>
      <c r="F40" s="106">
        <f>ROUND((IF((IF(F39&gt;((F34*F37)-F36-F35),0,((F34*F37)-F36-F35)))&gt;F38, F38, (IF(F39&gt;((F34*F37)-F36-F35),0,((F34*F37)-F36-F35))))), 2)</f>
        <v>0</v>
      </c>
      <c r="G40" s="115">
        <f>ROUND((IF((IF(G39&gt;((G34*F37)-F36-F35),0,((G34*F37)-F36-F35)))&gt;G38, G38, (IF(G39&gt;((G34*F37)-F36-F35),0,((G34*F37)-F36-F35))))), 2)</f>
        <v>0</v>
      </c>
      <c r="H40" s="43"/>
      <c r="I40" s="40"/>
      <c r="J40" s="40"/>
      <c r="K40" s="40"/>
      <c r="L40" s="106">
        <f>IF((ROUND((IF((IF(L39&gt;((L34*L37)-L36-L35),0,((L34*L37)-L36-L35)))&gt;L38, L38, (IF(L39&gt;((L34*L37)-L36-L35),0,((L34*L37)-L36-L35))))), 2))&gt;F40, F40, (ROUND((IF((IF(L39&gt;((L34*L37)-L36-L35),0,((L34*L37)-L36-L35)))&gt;L38, L38, (IF(L39&gt;((L34*L37)-L36-L35),0,((L34*L37)-L36-L35))))), 2)))</f>
        <v>0</v>
      </c>
      <c r="M40" s="122">
        <f>IF((ROUND((IF((IF(M39&gt;((M34*L37)-L36-L35),0,((M34*L37)-L36-L35)))&gt;M38, M38, (IF(M39&gt;((M34*L37)-L36-L35),0,((M34*L37)-L36-L35))))), 2))&gt;G40, G40, (ROUND((IF((IF(M39&gt;((M34*L37)-L36-L35),0,((M34*L37)-L36-L35)))&gt;M38, M38, (IF(M39&gt;((M34*L37)-L36-L35),0,((M34*L37)-L36-L35))))), 2)))</f>
        <v>0</v>
      </c>
    </row>
    <row r="41" spans="1:13" ht="79.5" customHeight="1" x14ac:dyDescent="0.25">
      <c r="A41" s="102" t="s">
        <v>15</v>
      </c>
      <c r="B41" s="172" t="s">
        <v>210</v>
      </c>
      <c r="C41" s="7"/>
      <c r="D41" s="7"/>
      <c r="E41" s="7"/>
      <c r="F41" s="155">
        <v>0</v>
      </c>
      <c r="G41" s="156">
        <v>0</v>
      </c>
      <c r="H41" s="10"/>
      <c r="I41" s="41"/>
      <c r="J41" s="41"/>
      <c r="K41" s="41"/>
      <c r="L41" s="109">
        <f>IFERROR(ROUND((IF(L30&lt;80%, F40*0.05)), 2),0)</f>
        <v>0</v>
      </c>
      <c r="M41" s="125">
        <f>IFERROR(ROUND((IF(M30&lt;80%, G40*0.05)), 2),0)</f>
        <v>0</v>
      </c>
    </row>
    <row r="42" spans="1:13" ht="81" customHeight="1" x14ac:dyDescent="0.25">
      <c r="A42" s="102" t="s">
        <v>16</v>
      </c>
      <c r="B42" s="172" t="s">
        <v>211</v>
      </c>
      <c r="C42" s="7"/>
      <c r="D42" s="7"/>
      <c r="E42" s="7"/>
      <c r="F42" s="109">
        <f>F40-F41</f>
        <v>0</v>
      </c>
      <c r="G42" s="125">
        <f>G40-G41</f>
        <v>0</v>
      </c>
      <c r="H42" s="10"/>
      <c r="I42" s="41"/>
      <c r="J42" s="41"/>
      <c r="K42" s="41"/>
      <c r="L42" s="109">
        <f>L40-L41</f>
        <v>0</v>
      </c>
      <c r="M42" s="125">
        <f>M40-M41</f>
        <v>0</v>
      </c>
    </row>
    <row r="43" spans="1:13" ht="66.75" customHeight="1" x14ac:dyDescent="0.25">
      <c r="A43" s="102" t="s">
        <v>21</v>
      </c>
      <c r="B43" s="37" t="s">
        <v>224</v>
      </c>
      <c r="C43" s="5"/>
      <c r="D43" s="5"/>
      <c r="E43" s="5"/>
      <c r="F43" s="106">
        <f>ROUND((F3+F12+F15+F19+F22), 2)</f>
        <v>0</v>
      </c>
      <c r="G43" s="115">
        <f>ROUND((G3+G12+G15+G19+G22), 2)</f>
        <v>0</v>
      </c>
      <c r="H43" s="42"/>
      <c r="I43" s="40"/>
      <c r="J43" s="40"/>
      <c r="K43" s="40"/>
      <c r="L43" s="106">
        <f>ROUND((L3+L12+L15+L19+L22), 2)</f>
        <v>0</v>
      </c>
      <c r="M43" s="122">
        <f>ROUND((M3+M12+M15+M19+M22), 2)</f>
        <v>0</v>
      </c>
    </row>
    <row r="44" spans="1:13" ht="33.75" customHeight="1" x14ac:dyDescent="0.25">
      <c r="A44" s="102" t="s">
        <v>194</v>
      </c>
      <c r="B44" s="37" t="s">
        <v>205</v>
      </c>
      <c r="C44" s="5"/>
      <c r="D44" s="5"/>
      <c r="E44" s="5"/>
      <c r="F44" s="106">
        <f>F43-F42</f>
        <v>0</v>
      </c>
      <c r="G44" s="115">
        <f>G43-G42</f>
        <v>0</v>
      </c>
      <c r="H44" s="42"/>
      <c r="I44" s="40"/>
      <c r="J44" s="40"/>
      <c r="K44" s="40"/>
      <c r="L44" s="106">
        <f>L43-L42</f>
        <v>0</v>
      </c>
      <c r="M44" s="122">
        <f>M43-M42</f>
        <v>0</v>
      </c>
    </row>
    <row r="45" spans="1:13" ht="33" customHeight="1" x14ac:dyDescent="0.25">
      <c r="A45" s="102" t="s">
        <v>23</v>
      </c>
      <c r="B45" s="37" t="s">
        <v>212</v>
      </c>
      <c r="C45" s="5"/>
      <c r="D45" s="5"/>
      <c r="E45" s="5"/>
      <c r="F45" s="106">
        <f>ROUND((F40*0.85), 2)</f>
        <v>0</v>
      </c>
      <c r="G45" s="115">
        <f>ROUND((G40*0.9), 2)</f>
        <v>0</v>
      </c>
      <c r="H45" s="43"/>
      <c r="I45" s="40"/>
      <c r="J45" s="40"/>
      <c r="K45" s="40"/>
      <c r="L45" s="106">
        <f>ROUND((L40*0.85), 2)</f>
        <v>0</v>
      </c>
      <c r="M45" s="122">
        <f>ROUND((M40*0.9), 2)</f>
        <v>0</v>
      </c>
    </row>
    <row r="46" spans="1:13" ht="34.5" customHeight="1" thickBot="1" x14ac:dyDescent="0.3">
      <c r="A46" s="141" t="s">
        <v>197</v>
      </c>
      <c r="B46" s="173" t="s">
        <v>206</v>
      </c>
      <c r="C46" s="8"/>
      <c r="D46" s="8"/>
      <c r="E46" s="8"/>
      <c r="F46" s="126">
        <f>F40-F45</f>
        <v>0</v>
      </c>
      <c r="G46" s="130">
        <f>G40-G45</f>
        <v>0</v>
      </c>
      <c r="H46" s="132"/>
      <c r="I46" s="127"/>
      <c r="J46" s="127"/>
      <c r="K46" s="127"/>
      <c r="L46" s="126">
        <f>L40-L45</f>
        <v>0</v>
      </c>
      <c r="M46" s="128">
        <f>M40-M45</f>
        <v>0</v>
      </c>
    </row>
  </sheetData>
  <sheetProtection insertColumns="0" insertRows="0"/>
  <mergeCells count="11">
    <mergeCell ref="A1:A2"/>
    <mergeCell ref="A25:M25"/>
    <mergeCell ref="L36:M36"/>
    <mergeCell ref="L37:M37"/>
    <mergeCell ref="F37:G37"/>
    <mergeCell ref="H1:M1"/>
    <mergeCell ref="C31:E31"/>
    <mergeCell ref="B1:G1"/>
    <mergeCell ref="L35:M35"/>
    <mergeCell ref="F36:G36"/>
    <mergeCell ref="F35:G35"/>
  </mergeCells>
  <dataValidations xWindow="881" yWindow="190" count="1">
    <dataValidation type="list" allowBlank="1" showDropDown="1" showInputMessage="1" showErrorMessage="1" sqref="C38" xr:uid="{00000000-0002-0000-0000-000000000000}">
      <formula1>#REF!</formula1>
    </dataValidation>
  </dataValidations>
  <pageMargins left="0.70866141732283472" right="0.70866141732283472" top="0.74803149606299213" bottom="0.74803149606299213" header="0.31496062992125984" footer="0.31496062992125984"/>
  <pageSetup scale="38" orientation="landscape" r:id="rId1"/>
  <rowBreaks count="2" manualBreakCount="2">
    <brk id="25" max="12" man="1"/>
    <brk id="40" max="12" man="1"/>
  </rowBreaks>
  <ignoredErrors>
    <ignoredError sqref="F3:G3 L3:M3 F12:G12 F15:G15 L12:M12 L15:M15 F19:G19 L19:M19 F22:G22 L22:M22" unlockedFormula="1"/>
  </ignoredErrors>
  <legacyDrawing r:id="rId2"/>
  <extLst>
    <ext xmlns:x14="http://schemas.microsoft.com/office/spreadsheetml/2009/9/main" uri="{CCE6A557-97BC-4b89-ADB6-D9C93CAAB3DF}">
      <x14:dataValidations xmlns:xm="http://schemas.microsoft.com/office/excel/2006/main" xWindow="881" yWindow="190" count="3">
        <x14:dataValidation type="list" allowBlank="1" showInputMessage="1" showErrorMessage="1" xr:uid="{00000000-0002-0000-0000-000001000000}">
          <x14:formula1>
            <xm:f>Sheet3!$B$1:$B$3</xm:f>
          </x14:formula1>
          <xm:sqref>E4:E11</xm:sqref>
        </x14:dataValidation>
        <x14:dataValidation type="list" allowBlank="1" showInputMessage="1" showErrorMessage="1" xr:uid="{00000000-0002-0000-0000-000002000000}">
          <x14:formula1>
            <xm:f>Sheet3!$C$1:$C$20</xm:f>
          </x14:formula1>
          <xm:sqref>B5:B7</xm:sqref>
        </x14:dataValidation>
        <x14:dataValidation type="list" allowBlank="1" showInputMessage="1" showErrorMessage="1" xr:uid="{00000000-0002-0000-0000-000003000000}">
          <x14:formula1>
            <xm:f>Sheet3!$D$1:$D$20</xm:f>
          </x14:formula1>
          <xm:sqref>B9:B11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86"/>
  <sheetViews>
    <sheetView topLeftCell="A70" workbookViewId="0">
      <selection activeCell="D72" sqref="D72"/>
    </sheetView>
  </sheetViews>
  <sheetFormatPr defaultRowHeight="15" x14ac:dyDescent="0.25"/>
  <cols>
    <col min="1" max="1" width="9.140625" style="1"/>
    <col min="2" max="2" width="23.140625" style="1" customWidth="1"/>
    <col min="3" max="3" width="24.7109375" style="1" customWidth="1"/>
    <col min="4" max="16384" width="9.140625" style="1"/>
  </cols>
  <sheetData>
    <row r="1" spans="1:5" ht="15.75" customHeight="1" thickBot="1" x14ac:dyDescent="0.3">
      <c r="A1" s="11" t="s">
        <v>39</v>
      </c>
      <c r="B1" s="12"/>
      <c r="C1" s="12"/>
      <c r="D1" s="12"/>
      <c r="E1" s="13"/>
    </row>
    <row r="2" spans="1:5" ht="28.5" customHeight="1" thickBot="1" x14ac:dyDescent="0.3">
      <c r="A2" s="11" t="s">
        <v>40</v>
      </c>
      <c r="B2" s="12"/>
      <c r="C2" s="12"/>
      <c r="D2" s="12"/>
      <c r="E2" s="13"/>
    </row>
    <row r="3" spans="1:5" ht="15.75" thickBot="1" x14ac:dyDescent="0.3">
      <c r="A3" s="14" t="s">
        <v>25</v>
      </c>
      <c r="B3" s="15"/>
      <c r="C3" s="15"/>
      <c r="D3" s="15"/>
      <c r="E3" s="16"/>
    </row>
    <row r="4" spans="1:5" ht="170.25" customHeight="1" thickBot="1" x14ac:dyDescent="0.3">
      <c r="A4" s="17"/>
      <c r="B4" s="18"/>
      <c r="C4" s="19" t="s">
        <v>130</v>
      </c>
      <c r="D4" s="20" t="s">
        <v>27</v>
      </c>
      <c r="E4" s="21" t="s">
        <v>41</v>
      </c>
    </row>
    <row r="5" spans="1:5" ht="89.25" customHeight="1" thickBot="1" x14ac:dyDescent="0.3">
      <c r="A5" s="17"/>
      <c r="B5" s="18"/>
      <c r="C5" s="22" t="s">
        <v>126</v>
      </c>
      <c r="D5" s="20" t="s">
        <v>27</v>
      </c>
      <c r="E5" s="21" t="s">
        <v>42</v>
      </c>
    </row>
    <row r="6" spans="1:5" ht="68.25" thickBot="1" x14ac:dyDescent="0.3">
      <c r="A6" s="17"/>
      <c r="B6" s="18"/>
      <c r="C6" s="22" t="s">
        <v>127</v>
      </c>
      <c r="D6" s="20" t="s">
        <v>27</v>
      </c>
      <c r="E6" s="21" t="s">
        <v>42</v>
      </c>
    </row>
    <row r="7" spans="1:5" ht="113.25" thickBot="1" x14ac:dyDescent="0.3">
      <c r="A7" s="17"/>
      <c r="B7" s="18"/>
      <c r="C7" s="22" t="s">
        <v>43</v>
      </c>
      <c r="D7" s="20" t="s">
        <v>27</v>
      </c>
      <c r="E7" s="21" t="s">
        <v>41</v>
      </c>
    </row>
    <row r="8" spans="1:5" ht="57" thickBot="1" x14ac:dyDescent="0.3">
      <c r="A8" s="17"/>
      <c r="B8" s="18"/>
      <c r="C8" s="19" t="s">
        <v>128</v>
      </c>
      <c r="D8" s="20" t="s">
        <v>27</v>
      </c>
      <c r="E8" s="21" t="s">
        <v>42</v>
      </c>
    </row>
    <row r="9" spans="1:5" ht="68.25" thickBot="1" x14ac:dyDescent="0.3">
      <c r="A9" s="17"/>
      <c r="B9" s="18"/>
      <c r="C9" s="19" t="s">
        <v>44</v>
      </c>
      <c r="D9" s="23" t="s">
        <v>27</v>
      </c>
      <c r="E9" s="23" t="s">
        <v>41</v>
      </c>
    </row>
    <row r="10" spans="1:5" ht="68.25" thickBot="1" x14ac:dyDescent="0.3">
      <c r="A10" s="17"/>
      <c r="B10" s="18"/>
      <c r="C10" s="19" t="s">
        <v>45</v>
      </c>
      <c r="D10" s="20" t="s">
        <v>27</v>
      </c>
      <c r="E10" s="20" t="s">
        <v>46</v>
      </c>
    </row>
    <row r="11" spans="1:5" ht="23.25" thickBot="1" x14ac:dyDescent="0.3">
      <c r="A11" s="17"/>
      <c r="B11" s="18"/>
      <c r="C11" s="19" t="s">
        <v>129</v>
      </c>
      <c r="D11" s="23" t="s">
        <v>27</v>
      </c>
      <c r="E11" s="20" t="s">
        <v>47</v>
      </c>
    </row>
    <row r="12" spans="1:5" ht="168" customHeight="1" thickBot="1" x14ac:dyDescent="0.3">
      <c r="A12" s="17"/>
      <c r="B12" s="18"/>
      <c r="C12" s="22" t="s">
        <v>48</v>
      </c>
      <c r="D12" s="20" t="s">
        <v>27</v>
      </c>
      <c r="E12" s="21"/>
    </row>
    <row r="13" spans="1:5" ht="104.25" customHeight="1" thickBot="1" x14ac:dyDescent="0.3">
      <c r="A13" s="17"/>
      <c r="B13" s="18"/>
      <c r="C13" s="19" t="s">
        <v>49</v>
      </c>
      <c r="D13" s="20" t="s">
        <v>27</v>
      </c>
      <c r="E13" s="21"/>
    </row>
    <row r="14" spans="1:5" ht="124.5" thickBot="1" x14ac:dyDescent="0.3">
      <c r="A14" s="24"/>
      <c r="B14" s="25"/>
      <c r="C14" s="26" t="s">
        <v>50</v>
      </c>
      <c r="D14" s="27" t="s">
        <v>27</v>
      </c>
      <c r="E14" s="28" t="s">
        <v>47</v>
      </c>
    </row>
    <row r="15" spans="1:5" ht="90.75" thickBot="1" x14ac:dyDescent="0.3">
      <c r="A15" s="24"/>
      <c r="B15" s="25"/>
      <c r="C15" s="26" t="s">
        <v>51</v>
      </c>
      <c r="D15" s="27" t="s">
        <v>27</v>
      </c>
      <c r="E15" s="28"/>
    </row>
    <row r="16" spans="1:5" ht="15.75" thickBot="1" x14ac:dyDescent="0.3">
      <c r="A16" s="14" t="s">
        <v>26</v>
      </c>
      <c r="B16" s="15"/>
      <c r="C16" s="15"/>
      <c r="D16" s="15"/>
      <c r="E16" s="16"/>
    </row>
    <row r="17" spans="1:5" ht="57" thickBot="1" x14ac:dyDescent="0.3">
      <c r="A17" s="24"/>
      <c r="B17" s="25"/>
      <c r="C17" s="29" t="s">
        <v>52</v>
      </c>
      <c r="D17" s="27" t="s">
        <v>27</v>
      </c>
      <c r="E17" s="30" t="s">
        <v>34</v>
      </c>
    </row>
    <row r="18" spans="1:5" ht="45.75" thickBot="1" x14ac:dyDescent="0.3">
      <c r="A18" s="24"/>
      <c r="B18" s="25"/>
      <c r="C18" s="29" t="s">
        <v>53</v>
      </c>
      <c r="D18" s="27" t="s">
        <v>27</v>
      </c>
      <c r="E18" s="30" t="s">
        <v>47</v>
      </c>
    </row>
    <row r="19" spans="1:5" ht="79.5" thickBot="1" x14ac:dyDescent="0.3">
      <c r="A19" s="24"/>
      <c r="B19" s="25"/>
      <c r="C19" s="29" t="s">
        <v>54</v>
      </c>
      <c r="D19" s="27" t="s">
        <v>27</v>
      </c>
      <c r="E19" s="30"/>
    </row>
    <row r="20" spans="1:5" ht="79.5" thickBot="1" x14ac:dyDescent="0.3">
      <c r="A20" s="24"/>
      <c r="B20" s="25"/>
      <c r="C20" s="29" t="s">
        <v>55</v>
      </c>
      <c r="D20" s="27" t="s">
        <v>27</v>
      </c>
      <c r="E20" s="30" t="s">
        <v>56</v>
      </c>
    </row>
    <row r="21" spans="1:5" ht="23.25" thickBot="1" x14ac:dyDescent="0.3">
      <c r="A21" s="24"/>
      <c r="B21" s="25"/>
      <c r="C21" s="29" t="s">
        <v>57</v>
      </c>
      <c r="D21" s="27" t="s">
        <v>27</v>
      </c>
      <c r="E21" s="30"/>
    </row>
    <row r="22" spans="1:5" ht="15.75" thickBot="1" x14ac:dyDescent="0.3">
      <c r="A22" s="24"/>
      <c r="B22" s="25"/>
      <c r="C22" s="29" t="s">
        <v>58</v>
      </c>
      <c r="D22" s="27" t="s">
        <v>27</v>
      </c>
      <c r="E22" s="30" t="s">
        <v>34</v>
      </c>
    </row>
    <row r="23" spans="1:5" ht="15.75" thickBot="1" x14ac:dyDescent="0.3">
      <c r="A23" s="24"/>
      <c r="B23" s="25"/>
      <c r="C23" s="29" t="s">
        <v>59</v>
      </c>
      <c r="D23" s="27" t="s">
        <v>27</v>
      </c>
      <c r="E23" s="30"/>
    </row>
    <row r="24" spans="1:5" ht="23.25" thickBot="1" x14ac:dyDescent="0.3">
      <c r="A24" s="24"/>
      <c r="B24" s="25"/>
      <c r="C24" s="29" t="s">
        <v>60</v>
      </c>
      <c r="D24" s="27" t="s">
        <v>27</v>
      </c>
      <c r="E24" s="30"/>
    </row>
    <row r="25" spans="1:5" ht="23.25" thickBot="1" x14ac:dyDescent="0.3">
      <c r="A25" s="24"/>
      <c r="B25" s="25"/>
      <c r="C25" s="29" t="s">
        <v>61</v>
      </c>
      <c r="D25" s="27" t="s">
        <v>27</v>
      </c>
      <c r="E25" s="30"/>
    </row>
    <row r="26" spans="1:5" ht="45.75" thickBot="1" x14ac:dyDescent="0.3">
      <c r="A26" s="24"/>
      <c r="B26" s="25"/>
      <c r="C26" s="29" t="s">
        <v>62</v>
      </c>
      <c r="D26" s="27" t="s">
        <v>27</v>
      </c>
      <c r="E26" s="30"/>
    </row>
    <row r="27" spans="1:5" ht="23.25" thickBot="1" x14ac:dyDescent="0.3">
      <c r="A27" s="24"/>
      <c r="B27" s="25"/>
      <c r="C27" s="29" t="s">
        <v>63</v>
      </c>
      <c r="D27" s="27" t="s">
        <v>27</v>
      </c>
      <c r="E27" s="30"/>
    </row>
    <row r="28" spans="1:5" ht="23.25" thickBot="1" x14ac:dyDescent="0.3">
      <c r="A28" s="24"/>
      <c r="B28" s="25"/>
      <c r="C28" s="29" t="s">
        <v>64</v>
      </c>
      <c r="D28" s="27" t="s">
        <v>27</v>
      </c>
      <c r="E28" s="30"/>
    </row>
    <row r="29" spans="1:5" ht="23.25" thickBot="1" x14ac:dyDescent="0.3">
      <c r="A29" s="24"/>
      <c r="B29" s="25"/>
      <c r="C29" s="29" t="s">
        <v>65</v>
      </c>
      <c r="D29" s="27" t="s">
        <v>27</v>
      </c>
      <c r="E29" s="30"/>
    </row>
    <row r="30" spans="1:5" ht="23.25" thickBot="1" x14ac:dyDescent="0.3">
      <c r="A30" s="24"/>
      <c r="B30" s="25"/>
      <c r="C30" s="29" t="s">
        <v>66</v>
      </c>
      <c r="D30" s="27" t="s">
        <v>27</v>
      </c>
      <c r="E30" s="30"/>
    </row>
    <row r="31" spans="1:5" ht="34.5" thickBot="1" x14ac:dyDescent="0.3">
      <c r="A31" s="24"/>
      <c r="B31" s="25"/>
      <c r="C31" s="29" t="s">
        <v>67</v>
      </c>
      <c r="D31" s="27" t="s">
        <v>27</v>
      </c>
      <c r="E31" s="30"/>
    </row>
    <row r="32" spans="1:5" ht="23.25" thickBot="1" x14ac:dyDescent="0.3">
      <c r="A32" s="24"/>
      <c r="B32" s="25"/>
      <c r="C32" s="29" t="s">
        <v>68</v>
      </c>
      <c r="D32" s="27" t="s">
        <v>27</v>
      </c>
      <c r="E32" s="30"/>
    </row>
    <row r="33" spans="1:5" ht="15.75" thickBot="1" x14ac:dyDescent="0.3">
      <c r="A33" s="24"/>
      <c r="B33" s="25"/>
      <c r="C33" s="29" t="s">
        <v>69</v>
      </c>
      <c r="D33" s="27" t="s">
        <v>27</v>
      </c>
      <c r="E33" s="30"/>
    </row>
    <row r="34" spans="1:5" ht="23.25" thickBot="1" x14ac:dyDescent="0.3">
      <c r="A34" s="24"/>
      <c r="B34" s="25"/>
      <c r="C34" s="29" t="s">
        <v>70</v>
      </c>
      <c r="D34" s="27" t="s">
        <v>27</v>
      </c>
      <c r="E34" s="30"/>
    </row>
    <row r="35" spans="1:5" ht="23.25" thickBot="1" x14ac:dyDescent="0.3">
      <c r="A35" s="24"/>
      <c r="B35" s="25"/>
      <c r="C35" s="29" t="s">
        <v>71</v>
      </c>
      <c r="D35" s="27" t="s">
        <v>27</v>
      </c>
      <c r="E35" s="30"/>
    </row>
    <row r="36" spans="1:5" ht="23.25" thickBot="1" x14ac:dyDescent="0.3">
      <c r="A36" s="24"/>
      <c r="B36" s="25"/>
      <c r="C36" s="29" t="s">
        <v>72</v>
      </c>
      <c r="D36" s="27" t="s">
        <v>27</v>
      </c>
      <c r="E36" s="30"/>
    </row>
    <row r="37" spans="1:5" ht="34.5" thickBot="1" x14ac:dyDescent="0.3">
      <c r="A37" s="24"/>
      <c r="B37" s="25"/>
      <c r="C37" s="29" t="s">
        <v>73</v>
      </c>
      <c r="D37" s="27" t="s">
        <v>27</v>
      </c>
      <c r="E37" s="30" t="s">
        <v>47</v>
      </c>
    </row>
    <row r="38" spans="1:5" ht="23.25" thickBot="1" x14ac:dyDescent="0.3">
      <c r="A38" s="24"/>
      <c r="B38" s="25"/>
      <c r="C38" s="29" t="s">
        <v>74</v>
      </c>
      <c r="D38" s="27" t="s">
        <v>27</v>
      </c>
      <c r="E38" s="30"/>
    </row>
    <row r="39" spans="1:5" ht="15.75" thickBot="1" x14ac:dyDescent="0.3">
      <c r="A39" s="31"/>
      <c r="B39" s="32"/>
      <c r="C39" s="29" t="s">
        <v>75</v>
      </c>
      <c r="D39" s="27" t="s">
        <v>27</v>
      </c>
      <c r="E39" s="30"/>
    </row>
    <row r="40" spans="1:5" ht="15.75" thickBot="1" x14ac:dyDescent="0.3">
      <c r="A40" s="31"/>
      <c r="B40" s="32"/>
      <c r="C40" s="29" t="s">
        <v>76</v>
      </c>
      <c r="D40" s="27" t="s">
        <v>27</v>
      </c>
      <c r="E40" s="30"/>
    </row>
    <row r="41" spans="1:5" ht="15.75" thickBot="1" x14ac:dyDescent="0.3">
      <c r="A41" s="31"/>
      <c r="B41" s="32"/>
      <c r="C41" s="29" t="s">
        <v>77</v>
      </c>
      <c r="D41" s="27" t="s">
        <v>27</v>
      </c>
      <c r="E41" s="30"/>
    </row>
    <row r="42" spans="1:5" ht="23.25" thickBot="1" x14ac:dyDescent="0.3">
      <c r="A42" s="24"/>
      <c r="B42" s="25"/>
      <c r="C42" s="29" t="s">
        <v>78</v>
      </c>
      <c r="D42" s="27" t="s">
        <v>27</v>
      </c>
      <c r="E42" s="30"/>
    </row>
    <row r="43" spans="1:5" ht="15.75" thickBot="1" x14ac:dyDescent="0.3">
      <c r="A43" s="24"/>
      <c r="B43" s="25"/>
      <c r="C43" s="29" t="s">
        <v>79</v>
      </c>
      <c r="D43" s="27" t="s">
        <v>27</v>
      </c>
      <c r="E43" s="30" t="s">
        <v>80</v>
      </c>
    </row>
    <row r="44" spans="1:5" ht="45.75" thickBot="1" x14ac:dyDescent="0.3">
      <c r="A44" s="24"/>
      <c r="B44" s="25"/>
      <c r="C44" s="29" t="s">
        <v>81</v>
      </c>
      <c r="D44" s="27" t="s">
        <v>27</v>
      </c>
      <c r="E44" s="30"/>
    </row>
    <row r="45" spans="1:5" ht="23.25" thickBot="1" x14ac:dyDescent="0.3">
      <c r="A45" s="24"/>
      <c r="B45" s="25"/>
      <c r="C45" s="29" t="s">
        <v>82</v>
      </c>
      <c r="D45" s="27" t="s">
        <v>27</v>
      </c>
      <c r="E45" s="30"/>
    </row>
    <row r="46" spans="1:5" ht="34.5" thickBot="1" x14ac:dyDescent="0.3">
      <c r="A46" s="24"/>
      <c r="B46" s="25"/>
      <c r="C46" s="29" t="s">
        <v>83</v>
      </c>
      <c r="D46" s="27" t="s">
        <v>27</v>
      </c>
      <c r="E46" s="30"/>
    </row>
    <row r="47" spans="1:5" ht="15.75" thickBot="1" x14ac:dyDescent="0.3">
      <c r="A47" s="24"/>
      <c r="B47" s="25"/>
      <c r="C47" s="29" t="s">
        <v>84</v>
      </c>
      <c r="D47" s="27" t="s">
        <v>27</v>
      </c>
      <c r="E47" s="30"/>
    </row>
    <row r="48" spans="1:5" ht="34.5" thickBot="1" x14ac:dyDescent="0.3">
      <c r="A48" s="24"/>
      <c r="B48" s="25"/>
      <c r="C48" s="29" t="s">
        <v>85</v>
      </c>
      <c r="D48" s="27" t="s">
        <v>27</v>
      </c>
      <c r="E48" s="30"/>
    </row>
    <row r="49" spans="1:5" ht="57" thickBot="1" x14ac:dyDescent="0.3">
      <c r="A49" s="24"/>
      <c r="B49" s="25"/>
      <c r="C49" s="29" t="s">
        <v>86</v>
      </c>
      <c r="D49" s="27" t="s">
        <v>27</v>
      </c>
      <c r="E49" s="30" t="s">
        <v>47</v>
      </c>
    </row>
    <row r="50" spans="1:5" ht="15.75" thickBot="1" x14ac:dyDescent="0.3">
      <c r="A50" s="24"/>
      <c r="B50" s="25"/>
      <c r="C50" s="29" t="s">
        <v>87</v>
      </c>
      <c r="D50" s="27" t="s">
        <v>27</v>
      </c>
      <c r="E50" s="30" t="s">
        <v>47</v>
      </c>
    </row>
    <row r="51" spans="1:5" ht="34.5" thickBot="1" x14ac:dyDescent="0.3">
      <c r="A51" s="24"/>
      <c r="B51" s="25"/>
      <c r="C51" s="29" t="s">
        <v>88</v>
      </c>
      <c r="D51" s="27" t="s">
        <v>27</v>
      </c>
      <c r="E51" s="30"/>
    </row>
    <row r="52" spans="1:5" ht="45.75" thickBot="1" x14ac:dyDescent="0.3">
      <c r="A52" s="24"/>
      <c r="B52" s="25"/>
      <c r="C52" s="29" t="s">
        <v>89</v>
      </c>
      <c r="D52" s="27" t="s">
        <v>27</v>
      </c>
      <c r="E52" s="30"/>
    </row>
    <row r="53" spans="1:5" ht="58.5" thickBot="1" x14ac:dyDescent="0.3">
      <c r="A53" s="24"/>
      <c r="B53" s="25"/>
      <c r="C53" s="33" t="s">
        <v>90</v>
      </c>
      <c r="D53" s="27" t="s">
        <v>27</v>
      </c>
      <c r="E53" s="30"/>
    </row>
    <row r="54" spans="1:5" ht="79.5" thickBot="1" x14ac:dyDescent="0.3">
      <c r="A54" s="24"/>
      <c r="B54" s="25"/>
      <c r="C54" s="29" t="s">
        <v>91</v>
      </c>
      <c r="D54" s="27" t="s">
        <v>27</v>
      </c>
      <c r="E54" s="30"/>
    </row>
    <row r="55" spans="1:5" ht="23.25" thickBot="1" x14ac:dyDescent="0.3">
      <c r="A55" s="24"/>
      <c r="B55" s="25"/>
      <c r="C55" s="29" t="s">
        <v>92</v>
      </c>
      <c r="D55" s="27" t="s">
        <v>27</v>
      </c>
      <c r="E55" s="30"/>
    </row>
    <row r="56" spans="1:5" ht="57" thickBot="1" x14ac:dyDescent="0.3">
      <c r="A56" s="24"/>
      <c r="B56" s="25"/>
      <c r="C56" s="29" t="s">
        <v>93</v>
      </c>
      <c r="D56" s="27" t="s">
        <v>27</v>
      </c>
      <c r="E56" s="30"/>
    </row>
    <row r="57" spans="1:5" ht="45.75" thickBot="1" x14ac:dyDescent="0.3">
      <c r="A57" s="24"/>
      <c r="B57" s="25"/>
      <c r="C57" s="29" t="s">
        <v>94</v>
      </c>
      <c r="D57" s="27" t="s">
        <v>27</v>
      </c>
      <c r="E57" s="30"/>
    </row>
    <row r="58" spans="1:5" ht="23.25" thickBot="1" x14ac:dyDescent="0.3">
      <c r="A58" s="24"/>
      <c r="B58" s="25"/>
      <c r="C58" s="29" t="s">
        <v>95</v>
      </c>
      <c r="D58" s="27" t="s">
        <v>27</v>
      </c>
      <c r="E58" s="30"/>
    </row>
    <row r="59" spans="1:5" ht="15.75" thickBot="1" x14ac:dyDescent="0.3">
      <c r="A59" s="24"/>
      <c r="B59" s="25"/>
      <c r="C59" s="29" t="s">
        <v>96</v>
      </c>
      <c r="D59" s="27" t="s">
        <v>27</v>
      </c>
      <c r="E59" s="30"/>
    </row>
    <row r="60" spans="1:5" ht="23.25" thickBot="1" x14ac:dyDescent="0.3">
      <c r="A60" s="24"/>
      <c r="B60" s="25"/>
      <c r="C60" s="29" t="s">
        <v>97</v>
      </c>
      <c r="D60" s="27" t="s">
        <v>27</v>
      </c>
      <c r="E60" s="30"/>
    </row>
    <row r="61" spans="1:5" ht="23.25" thickBot="1" x14ac:dyDescent="0.3">
      <c r="A61" s="24"/>
      <c r="B61" s="25"/>
      <c r="C61" s="29" t="s">
        <v>98</v>
      </c>
      <c r="D61" s="27" t="s">
        <v>27</v>
      </c>
      <c r="E61" s="30"/>
    </row>
    <row r="62" spans="1:5" ht="28.5" customHeight="1" thickBot="1" x14ac:dyDescent="0.3">
      <c r="A62" s="11" t="s">
        <v>99</v>
      </c>
      <c r="B62" s="12"/>
      <c r="C62" s="12"/>
      <c r="D62" s="12"/>
      <c r="E62" s="13"/>
    </row>
    <row r="63" spans="1:5" ht="15.75" thickBot="1" x14ac:dyDescent="0.3">
      <c r="A63" s="14" t="s">
        <v>25</v>
      </c>
      <c r="B63" s="15"/>
      <c r="C63" s="15"/>
      <c r="D63" s="15"/>
      <c r="E63" s="16"/>
    </row>
    <row r="64" spans="1:5" ht="56.25" customHeight="1" thickBot="1" x14ac:dyDescent="0.3">
      <c r="A64" s="17"/>
      <c r="B64" s="18"/>
      <c r="C64" s="19" t="s">
        <v>100</v>
      </c>
      <c r="D64" s="27" t="s">
        <v>27</v>
      </c>
      <c r="E64" s="20"/>
    </row>
    <row r="65" spans="1:5" ht="93" customHeight="1" thickBot="1" x14ac:dyDescent="0.3">
      <c r="A65" s="17"/>
      <c r="B65" s="18"/>
      <c r="C65" s="19" t="s">
        <v>131</v>
      </c>
      <c r="D65" s="27" t="s">
        <v>27</v>
      </c>
      <c r="E65" s="20"/>
    </row>
    <row r="66" spans="1:5" ht="15.75" customHeight="1" thickBot="1" x14ac:dyDescent="0.3">
      <c r="A66" s="14" t="s">
        <v>101</v>
      </c>
      <c r="B66" s="15"/>
      <c r="C66" s="15"/>
      <c r="D66" s="15"/>
      <c r="E66" s="16"/>
    </row>
    <row r="67" spans="1:5" ht="170.25" customHeight="1" thickBot="1" x14ac:dyDescent="0.3">
      <c r="A67" s="34"/>
      <c r="B67" s="24" t="s">
        <v>102</v>
      </c>
      <c r="C67" s="24" t="s">
        <v>102</v>
      </c>
      <c r="D67" s="27" t="s">
        <v>27</v>
      </c>
      <c r="E67" s="30" t="s">
        <v>47</v>
      </c>
    </row>
    <row r="68" spans="1:5" ht="33.75" customHeight="1" thickBot="1" x14ac:dyDescent="0.3">
      <c r="A68" s="34"/>
      <c r="B68" s="35" t="s">
        <v>103</v>
      </c>
      <c r="C68" s="35" t="s">
        <v>103</v>
      </c>
      <c r="D68" s="27"/>
      <c r="E68" s="30"/>
    </row>
    <row r="69" spans="1:5" ht="22.5" customHeight="1" thickBot="1" x14ac:dyDescent="0.3">
      <c r="A69" s="34"/>
      <c r="B69" s="35" t="s">
        <v>104</v>
      </c>
      <c r="C69" s="35" t="s">
        <v>104</v>
      </c>
      <c r="D69" s="27"/>
      <c r="E69" s="30"/>
    </row>
    <row r="70" spans="1:5" ht="57.75" customHeight="1" thickBot="1" x14ac:dyDescent="0.3">
      <c r="A70" s="11" t="s">
        <v>105</v>
      </c>
      <c r="B70" s="12"/>
      <c r="C70" s="12"/>
      <c r="D70" s="12"/>
      <c r="E70" s="13"/>
    </row>
    <row r="71" spans="1:5" ht="15.75" thickBot="1" x14ac:dyDescent="0.3">
      <c r="A71" s="34"/>
      <c r="B71" s="35" t="s">
        <v>106</v>
      </c>
      <c r="C71" s="35" t="s">
        <v>106</v>
      </c>
      <c r="D71" s="27" t="s">
        <v>27</v>
      </c>
      <c r="E71" s="30" t="s">
        <v>107</v>
      </c>
    </row>
    <row r="72" spans="1:5" ht="15.75" thickBot="1" x14ac:dyDescent="0.3">
      <c r="A72" s="34"/>
      <c r="B72" s="35" t="s">
        <v>108</v>
      </c>
      <c r="C72" s="35" t="s">
        <v>108</v>
      </c>
      <c r="D72" s="27" t="s">
        <v>27</v>
      </c>
      <c r="E72" s="30" t="s">
        <v>109</v>
      </c>
    </row>
    <row r="73" spans="1:5" ht="22.5" customHeight="1" thickBot="1" x14ac:dyDescent="0.3">
      <c r="A73" s="34"/>
      <c r="B73" s="35" t="s">
        <v>110</v>
      </c>
      <c r="C73" s="35" t="s">
        <v>110</v>
      </c>
      <c r="D73" s="27" t="s">
        <v>27</v>
      </c>
      <c r="E73" s="30" t="s">
        <v>56</v>
      </c>
    </row>
    <row r="74" spans="1:5" ht="15.75" thickBot="1" x14ac:dyDescent="0.3">
      <c r="A74" s="34"/>
      <c r="B74" s="35" t="s">
        <v>111</v>
      </c>
      <c r="C74" s="35" t="s">
        <v>111</v>
      </c>
      <c r="D74" s="27" t="s">
        <v>27</v>
      </c>
      <c r="E74" s="30" t="s">
        <v>112</v>
      </c>
    </row>
    <row r="75" spans="1:5" ht="33.75" customHeight="1" thickBot="1" x14ac:dyDescent="0.3">
      <c r="A75" s="34"/>
      <c r="B75" s="35" t="s">
        <v>113</v>
      </c>
      <c r="C75" s="35" t="s">
        <v>113</v>
      </c>
      <c r="D75" s="27" t="s">
        <v>27</v>
      </c>
      <c r="E75" s="30" t="s">
        <v>114</v>
      </c>
    </row>
    <row r="76" spans="1:5" ht="15.75" customHeight="1" thickBot="1" x14ac:dyDescent="0.3">
      <c r="A76" s="34"/>
      <c r="B76" s="35" t="s">
        <v>115</v>
      </c>
      <c r="C76" s="35" t="s">
        <v>115</v>
      </c>
      <c r="D76" s="27" t="s">
        <v>27</v>
      </c>
      <c r="E76" s="30" t="s">
        <v>34</v>
      </c>
    </row>
    <row r="77" spans="1:5" ht="15.75" customHeight="1" thickBot="1" x14ac:dyDescent="0.3">
      <c r="A77" s="34"/>
      <c r="B77" s="35" t="s">
        <v>116</v>
      </c>
      <c r="C77" s="35" t="s">
        <v>116</v>
      </c>
      <c r="D77" s="27" t="s">
        <v>27</v>
      </c>
      <c r="E77" s="30"/>
    </row>
    <row r="78" spans="1:5" ht="15.75" customHeight="1" thickBot="1" x14ac:dyDescent="0.3">
      <c r="A78" s="34"/>
      <c r="B78" s="35" t="s">
        <v>117</v>
      </c>
      <c r="C78" s="35" t="s">
        <v>117</v>
      </c>
      <c r="D78" s="27" t="s">
        <v>27</v>
      </c>
      <c r="E78" s="30" t="s">
        <v>114</v>
      </c>
    </row>
    <row r="79" spans="1:5" ht="45" customHeight="1" thickBot="1" x14ac:dyDescent="0.3">
      <c r="A79" s="34"/>
      <c r="B79" s="35" t="s">
        <v>118</v>
      </c>
      <c r="C79" s="35" t="s">
        <v>118</v>
      </c>
      <c r="D79" s="27" t="s">
        <v>27</v>
      </c>
      <c r="E79" s="30" t="s">
        <v>112</v>
      </c>
    </row>
    <row r="80" spans="1:5" ht="123.75" customHeight="1" thickBot="1" x14ac:dyDescent="0.3">
      <c r="A80" s="34"/>
      <c r="B80" s="35" t="s">
        <v>119</v>
      </c>
      <c r="C80" s="35" t="s">
        <v>119</v>
      </c>
      <c r="D80" s="27" t="s">
        <v>27</v>
      </c>
      <c r="E80" s="30"/>
    </row>
    <row r="81" spans="1:5" ht="22.5" customHeight="1" thickBot="1" x14ac:dyDescent="0.3">
      <c r="A81" s="34"/>
      <c r="B81" s="35" t="s">
        <v>120</v>
      </c>
      <c r="C81" s="35" t="s">
        <v>120</v>
      </c>
      <c r="D81" s="27" t="s">
        <v>27</v>
      </c>
      <c r="E81" s="30" t="s">
        <v>114</v>
      </c>
    </row>
    <row r="82" spans="1:5" ht="71.25" customHeight="1" thickBot="1" x14ac:dyDescent="0.3">
      <c r="A82" s="11" t="s">
        <v>121</v>
      </c>
      <c r="B82" s="12"/>
      <c r="C82" s="12"/>
      <c r="D82" s="12"/>
      <c r="E82" s="13"/>
    </row>
    <row r="83" spans="1:5" ht="28.5" customHeight="1" thickBot="1" x14ac:dyDescent="0.3">
      <c r="A83" s="11" t="s">
        <v>122</v>
      </c>
      <c r="B83" s="12"/>
      <c r="C83" s="12"/>
      <c r="D83" s="12"/>
      <c r="E83" s="13"/>
    </row>
    <row r="84" spans="1:5" ht="42.75" customHeight="1" thickBot="1" x14ac:dyDescent="0.3">
      <c r="A84" s="11" t="s">
        <v>123</v>
      </c>
      <c r="B84" s="12"/>
      <c r="C84" s="12"/>
      <c r="D84" s="12"/>
      <c r="E84" s="13"/>
    </row>
    <row r="85" spans="1:5" ht="101.25" customHeight="1" thickBot="1" x14ac:dyDescent="0.3">
      <c r="A85" s="23"/>
      <c r="B85" s="36" t="s">
        <v>124</v>
      </c>
      <c r="C85" s="36" t="s">
        <v>124</v>
      </c>
      <c r="D85" s="20" t="s">
        <v>27</v>
      </c>
      <c r="E85" s="20" t="s">
        <v>56</v>
      </c>
    </row>
    <row r="86" spans="1:5" ht="45" customHeight="1" thickBot="1" x14ac:dyDescent="0.3">
      <c r="A86" s="34"/>
      <c r="B86" s="35" t="s">
        <v>125</v>
      </c>
      <c r="C86" s="35" t="s">
        <v>125</v>
      </c>
      <c r="D86" s="27" t="s">
        <v>27</v>
      </c>
      <c r="E86" s="30"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18"/>
  <sheetViews>
    <sheetView topLeftCell="A52" zoomScaleNormal="100" workbookViewId="0">
      <selection activeCell="O12" sqref="O12"/>
    </sheetView>
  </sheetViews>
  <sheetFormatPr defaultRowHeight="15" x14ac:dyDescent="0.25"/>
  <cols>
    <col min="1" max="1" width="23.7109375" style="142" customWidth="1"/>
    <col min="2" max="14" width="9.140625" style="142"/>
    <col min="15" max="15" width="62.5703125" style="142" customWidth="1"/>
    <col min="16" max="16384" width="9.140625" style="142"/>
  </cols>
  <sheetData>
    <row r="1" spans="1:14" s="151" customFormat="1" ht="26.25" customHeight="1" x14ac:dyDescent="0.25">
      <c r="A1" s="154" t="s">
        <v>148</v>
      </c>
    </row>
    <row r="2" spans="1:14" s="152" customFormat="1" x14ac:dyDescent="0.25">
      <c r="A2" s="204" t="s">
        <v>150</v>
      </c>
      <c r="B2" s="204"/>
      <c r="C2" s="204"/>
      <c r="D2" s="204"/>
      <c r="E2" s="204"/>
      <c r="F2" s="204"/>
      <c r="G2" s="204"/>
      <c r="H2" s="204"/>
      <c r="I2" s="204"/>
      <c r="J2" s="204"/>
      <c r="K2" s="204"/>
      <c r="L2" s="204"/>
      <c r="M2" s="204"/>
      <c r="N2" s="204"/>
    </row>
    <row r="3" spans="1:14" s="152" customFormat="1" ht="49.5" customHeight="1" x14ac:dyDescent="0.25">
      <c r="A3" s="204" t="s">
        <v>213</v>
      </c>
      <c r="B3" s="204"/>
      <c r="C3" s="204"/>
      <c r="D3" s="204"/>
      <c r="E3" s="204"/>
      <c r="F3" s="204"/>
      <c r="G3" s="204"/>
      <c r="H3" s="204"/>
      <c r="I3" s="204"/>
      <c r="J3" s="204"/>
      <c r="K3" s="204"/>
      <c r="L3" s="204"/>
      <c r="M3" s="204"/>
      <c r="N3" s="204"/>
    </row>
    <row r="4" spans="1:14" s="152" customFormat="1" x14ac:dyDescent="0.25">
      <c r="A4" s="204" t="s">
        <v>32</v>
      </c>
      <c r="B4" s="204"/>
      <c r="C4" s="204"/>
      <c r="D4" s="204"/>
      <c r="E4" s="204"/>
      <c r="F4" s="204"/>
      <c r="G4" s="204"/>
      <c r="H4" s="204"/>
      <c r="I4" s="204"/>
      <c r="J4" s="204"/>
      <c r="K4" s="204"/>
      <c r="L4" s="204"/>
      <c r="M4" s="204"/>
      <c r="N4" s="204"/>
    </row>
    <row r="5" spans="1:14" s="152" customFormat="1" x14ac:dyDescent="0.25">
      <c r="A5" s="204" t="s">
        <v>151</v>
      </c>
      <c r="B5" s="204"/>
      <c r="C5" s="204"/>
      <c r="D5" s="204"/>
      <c r="E5" s="204"/>
      <c r="F5" s="204"/>
      <c r="G5" s="204"/>
      <c r="H5" s="204"/>
      <c r="I5" s="204"/>
      <c r="J5" s="204"/>
      <c r="K5" s="204"/>
      <c r="L5" s="204"/>
      <c r="M5" s="204"/>
      <c r="N5" s="204"/>
    </row>
    <row r="6" spans="1:14" s="152" customFormat="1" x14ac:dyDescent="0.25">
      <c r="A6" s="204" t="s">
        <v>147</v>
      </c>
      <c r="B6" s="204"/>
      <c r="C6" s="204"/>
      <c r="D6" s="204"/>
      <c r="E6" s="204"/>
      <c r="F6" s="204"/>
      <c r="G6" s="204"/>
      <c r="H6" s="204"/>
      <c r="I6" s="204"/>
      <c r="J6" s="204"/>
      <c r="K6" s="204"/>
      <c r="L6" s="204"/>
      <c r="M6" s="204"/>
      <c r="N6" s="204"/>
    </row>
    <row r="7" spans="1:14" s="152" customFormat="1" x14ac:dyDescent="0.25"/>
    <row r="8" spans="1:14" s="152" customFormat="1" ht="18.75" customHeight="1" x14ac:dyDescent="0.25">
      <c r="A8" s="205" t="s">
        <v>219</v>
      </c>
      <c r="B8" s="205"/>
      <c r="C8" s="205"/>
      <c r="D8" s="205"/>
      <c r="E8" s="205"/>
      <c r="F8" s="205"/>
    </row>
    <row r="9" spans="1:14" s="152" customFormat="1" x14ac:dyDescent="0.25">
      <c r="A9" s="204" t="s">
        <v>214</v>
      </c>
      <c r="B9" s="204"/>
      <c r="C9" s="204"/>
      <c r="D9" s="204"/>
      <c r="E9" s="204"/>
      <c r="F9" s="204"/>
      <c r="G9" s="204"/>
      <c r="H9" s="204"/>
      <c r="I9" s="204"/>
      <c r="J9" s="204"/>
      <c r="K9" s="204"/>
      <c r="L9" s="204"/>
      <c r="M9" s="204"/>
      <c r="N9" s="204"/>
    </row>
    <row r="10" spans="1:14" s="152" customFormat="1" x14ac:dyDescent="0.25">
      <c r="A10" s="204" t="s">
        <v>149</v>
      </c>
      <c r="B10" s="204"/>
      <c r="C10" s="204"/>
      <c r="D10" s="204"/>
      <c r="E10" s="204"/>
      <c r="F10" s="204"/>
      <c r="G10" s="204"/>
      <c r="H10" s="204"/>
      <c r="I10" s="204"/>
      <c r="J10" s="204"/>
      <c r="K10" s="204"/>
      <c r="L10" s="204"/>
      <c r="M10" s="204"/>
      <c r="N10" s="204"/>
    </row>
    <row r="11" spans="1:14" s="152" customFormat="1" x14ac:dyDescent="0.25">
      <c r="A11" s="204" t="s">
        <v>33</v>
      </c>
      <c r="B11" s="204"/>
      <c r="C11" s="204"/>
      <c r="D11" s="204"/>
      <c r="E11" s="204"/>
      <c r="F11" s="204"/>
      <c r="G11" s="204"/>
      <c r="H11" s="204"/>
      <c r="I11" s="204"/>
      <c r="J11" s="204"/>
      <c r="K11" s="204"/>
      <c r="L11" s="204"/>
      <c r="M11" s="204"/>
      <c r="N11" s="204"/>
    </row>
    <row r="12" spans="1:14" s="152" customFormat="1" ht="31.5" customHeight="1" x14ac:dyDescent="0.25">
      <c r="A12" s="204" t="s">
        <v>207</v>
      </c>
      <c r="B12" s="204"/>
      <c r="C12" s="204"/>
      <c r="D12" s="204"/>
      <c r="E12" s="204"/>
      <c r="F12" s="204"/>
      <c r="G12" s="204"/>
      <c r="H12" s="204"/>
      <c r="I12" s="204"/>
      <c r="J12" s="204"/>
      <c r="K12" s="204"/>
      <c r="L12" s="204"/>
      <c r="M12" s="204"/>
      <c r="N12" s="204"/>
    </row>
    <row r="13" spans="1:14" s="152" customFormat="1" x14ac:dyDescent="0.25"/>
    <row r="14" spans="1:14" s="152" customFormat="1" ht="18.75" customHeight="1" x14ac:dyDescent="0.25">
      <c r="A14" s="205" t="s">
        <v>220</v>
      </c>
      <c r="B14" s="205"/>
      <c r="C14" s="205"/>
      <c r="D14" s="205"/>
      <c r="E14" s="205"/>
      <c r="F14" s="205"/>
      <c r="G14" s="205"/>
      <c r="H14" s="205"/>
      <c r="I14" s="205"/>
      <c r="J14" s="205"/>
      <c r="K14" s="205"/>
    </row>
    <row r="15" spans="1:14" s="152" customFormat="1" ht="33.75" customHeight="1" x14ac:dyDescent="0.25">
      <c r="A15" s="204" t="s">
        <v>215</v>
      </c>
      <c r="B15" s="204"/>
      <c r="C15" s="204"/>
      <c r="D15" s="204"/>
      <c r="E15" s="204"/>
      <c r="F15" s="204"/>
      <c r="G15" s="204"/>
      <c r="H15" s="204"/>
      <c r="I15" s="204"/>
      <c r="J15" s="204"/>
      <c r="K15" s="204"/>
      <c r="L15" s="204"/>
      <c r="M15" s="204"/>
      <c r="N15" s="204"/>
    </row>
    <row r="16" spans="1:14" s="152" customFormat="1" ht="30.75" customHeight="1" x14ac:dyDescent="0.25">
      <c r="A16" s="204" t="s">
        <v>216</v>
      </c>
      <c r="B16" s="204"/>
      <c r="C16" s="204"/>
      <c r="D16" s="204"/>
      <c r="E16" s="204"/>
      <c r="F16" s="204"/>
      <c r="G16" s="204"/>
      <c r="H16" s="204"/>
      <c r="I16" s="204"/>
      <c r="J16" s="204"/>
      <c r="K16" s="204"/>
      <c r="L16" s="204"/>
      <c r="M16" s="204"/>
      <c r="N16" s="204"/>
    </row>
    <row r="17" spans="1:1" s="153" customFormat="1" ht="23.25" customHeight="1" x14ac:dyDescent="0.25"/>
    <row r="18" spans="1:1" s="153" customFormat="1" ht="21.75" customHeight="1" x14ac:dyDescent="0.25">
      <c r="A18" s="147" t="s">
        <v>38</v>
      </c>
    </row>
    <row r="19" spans="1:1" ht="18.75" x14ac:dyDescent="0.25">
      <c r="A19" s="146"/>
    </row>
    <row r="20" spans="1:1" ht="18.75" x14ac:dyDescent="0.25">
      <c r="A20" s="146"/>
    </row>
    <row r="21" spans="1:1" ht="18.75" x14ac:dyDescent="0.25">
      <c r="A21" s="146"/>
    </row>
    <row r="51" spans="1:15" ht="23.25" customHeight="1" x14ac:dyDescent="0.25">
      <c r="A51" s="146" t="s">
        <v>132</v>
      </c>
    </row>
    <row r="52" spans="1:15" ht="63" x14ac:dyDescent="0.25">
      <c r="O52" s="148" t="s">
        <v>140</v>
      </c>
    </row>
    <row r="53" spans="1:15" ht="30" customHeight="1" x14ac:dyDescent="0.25">
      <c r="O53" s="150" t="s">
        <v>138</v>
      </c>
    </row>
    <row r="54" spans="1:15" ht="42" x14ac:dyDescent="0.25">
      <c r="O54" s="148" t="s">
        <v>141</v>
      </c>
    </row>
    <row r="55" spans="1:15" ht="21" x14ac:dyDescent="0.25">
      <c r="O55" s="150"/>
    </row>
    <row r="56" spans="1:15" ht="21" x14ac:dyDescent="0.25">
      <c r="O56" s="149"/>
    </row>
    <row r="57" spans="1:15" ht="21" x14ac:dyDescent="0.25">
      <c r="O57" s="149"/>
    </row>
    <row r="58" spans="1:15" ht="21" x14ac:dyDescent="0.25">
      <c r="O58" s="149"/>
    </row>
    <row r="59" spans="1:15" ht="21" x14ac:dyDescent="0.25">
      <c r="O59" s="148"/>
    </row>
    <row r="60" spans="1:15" ht="21" x14ac:dyDescent="0.25">
      <c r="O60" s="149"/>
    </row>
    <row r="61" spans="1:15" ht="21" x14ac:dyDescent="0.25">
      <c r="O61" s="150"/>
    </row>
    <row r="62" spans="1:15" ht="21" x14ac:dyDescent="0.25">
      <c r="O62" s="149"/>
    </row>
    <row r="63" spans="1:15" ht="21" x14ac:dyDescent="0.25">
      <c r="O63" s="149"/>
    </row>
    <row r="64" spans="1:15" ht="21" x14ac:dyDescent="0.25">
      <c r="O64" s="149"/>
    </row>
    <row r="65" spans="15:15" ht="21" x14ac:dyDescent="0.25">
      <c r="O65" s="148"/>
    </row>
    <row r="89" spans="1:15" ht="13.5" customHeight="1" x14ac:dyDescent="0.25"/>
    <row r="90" spans="1:15" ht="14.25" customHeight="1" x14ac:dyDescent="0.25">
      <c r="A90" s="144"/>
    </row>
    <row r="91" spans="1:15" ht="18.75" x14ac:dyDescent="0.25">
      <c r="A91" s="146" t="s">
        <v>139</v>
      </c>
    </row>
    <row r="96" spans="1:15" ht="23.25" x14ac:dyDescent="0.25">
      <c r="O96" s="145"/>
    </row>
    <row r="118" spans="1:1" ht="23.25" x14ac:dyDescent="0.25">
      <c r="A118" s="143"/>
    </row>
  </sheetData>
  <mergeCells count="13">
    <mergeCell ref="A10:N10"/>
    <mergeCell ref="A11:N11"/>
    <mergeCell ref="A12:N12"/>
    <mergeCell ref="A15:N15"/>
    <mergeCell ref="A16:N16"/>
    <mergeCell ref="A14:K14"/>
    <mergeCell ref="A9:N9"/>
    <mergeCell ref="A2:N2"/>
    <mergeCell ref="A3:N3"/>
    <mergeCell ref="A4:N4"/>
    <mergeCell ref="A5:N5"/>
    <mergeCell ref="A6:N6"/>
    <mergeCell ref="A8:F8"/>
  </mergeCell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20"/>
  <sheetViews>
    <sheetView zoomScaleNormal="100" workbookViewId="0">
      <selection activeCell="C33" sqref="C33"/>
    </sheetView>
  </sheetViews>
  <sheetFormatPr defaultRowHeight="15" x14ac:dyDescent="0.25"/>
  <cols>
    <col min="1" max="1" width="8.28515625" customWidth="1"/>
    <col min="2" max="2" width="33.42578125" bestFit="1" customWidth="1"/>
    <col min="3" max="3" width="76.5703125" customWidth="1"/>
    <col min="4" max="4" width="52.42578125" customWidth="1"/>
  </cols>
  <sheetData>
    <row r="1" spans="2:4" x14ac:dyDescent="0.25">
      <c r="B1" t="s">
        <v>142</v>
      </c>
      <c r="C1" t="s">
        <v>153</v>
      </c>
      <c r="D1" t="s">
        <v>173</v>
      </c>
    </row>
    <row r="2" spans="2:4" x14ac:dyDescent="0.25">
      <c r="B2" t="s">
        <v>143</v>
      </c>
      <c r="C2" t="s">
        <v>158</v>
      </c>
      <c r="D2" t="s">
        <v>174</v>
      </c>
    </row>
    <row r="3" spans="2:4" x14ac:dyDescent="0.25">
      <c r="B3" t="s">
        <v>144</v>
      </c>
      <c r="C3" t="s">
        <v>159</v>
      </c>
      <c r="D3" t="s">
        <v>175</v>
      </c>
    </row>
    <row r="4" spans="2:4" x14ac:dyDescent="0.25">
      <c r="C4" t="s">
        <v>160</v>
      </c>
      <c r="D4" t="s">
        <v>176</v>
      </c>
    </row>
    <row r="5" spans="2:4" x14ac:dyDescent="0.25">
      <c r="C5" t="s">
        <v>161</v>
      </c>
      <c r="D5" t="s">
        <v>177</v>
      </c>
    </row>
    <row r="6" spans="2:4" x14ac:dyDescent="0.25">
      <c r="C6" t="s">
        <v>162</v>
      </c>
      <c r="D6" t="s">
        <v>178</v>
      </c>
    </row>
    <row r="7" spans="2:4" x14ac:dyDescent="0.25">
      <c r="C7" t="s">
        <v>163</v>
      </c>
      <c r="D7" t="s">
        <v>179</v>
      </c>
    </row>
    <row r="8" spans="2:4" x14ac:dyDescent="0.25">
      <c r="C8" t="s">
        <v>164</v>
      </c>
      <c r="D8" t="s">
        <v>180</v>
      </c>
    </row>
    <row r="9" spans="2:4" x14ac:dyDescent="0.25">
      <c r="C9" t="s">
        <v>165</v>
      </c>
      <c r="D9" t="s">
        <v>181</v>
      </c>
    </row>
    <row r="10" spans="2:4" x14ac:dyDescent="0.25">
      <c r="C10" t="s">
        <v>166</v>
      </c>
      <c r="D10" t="s">
        <v>182</v>
      </c>
    </row>
    <row r="11" spans="2:4" x14ac:dyDescent="0.25">
      <c r="C11" t="s">
        <v>154</v>
      </c>
      <c r="D11" t="s">
        <v>183</v>
      </c>
    </row>
    <row r="12" spans="2:4" x14ac:dyDescent="0.25">
      <c r="C12" t="s">
        <v>155</v>
      </c>
      <c r="D12" t="s">
        <v>184</v>
      </c>
    </row>
    <row r="13" spans="2:4" x14ac:dyDescent="0.25">
      <c r="C13" t="s">
        <v>167</v>
      </c>
      <c r="D13" t="s">
        <v>185</v>
      </c>
    </row>
    <row r="14" spans="2:4" x14ac:dyDescent="0.25">
      <c r="C14" t="s">
        <v>168</v>
      </c>
      <c r="D14" t="s">
        <v>186</v>
      </c>
    </row>
    <row r="15" spans="2:4" x14ac:dyDescent="0.25">
      <c r="C15" t="s">
        <v>169</v>
      </c>
      <c r="D15" t="s">
        <v>187</v>
      </c>
    </row>
    <row r="16" spans="2:4" x14ac:dyDescent="0.25">
      <c r="C16" t="s">
        <v>156</v>
      </c>
      <c r="D16" t="s">
        <v>188</v>
      </c>
    </row>
    <row r="17" spans="3:4" x14ac:dyDescent="0.25">
      <c r="C17" t="s">
        <v>170</v>
      </c>
      <c r="D17" t="s">
        <v>189</v>
      </c>
    </row>
    <row r="18" spans="3:4" x14ac:dyDescent="0.25">
      <c r="C18" t="s">
        <v>171</v>
      </c>
      <c r="D18" t="s">
        <v>190</v>
      </c>
    </row>
    <row r="19" spans="3:4" x14ac:dyDescent="0.25">
      <c r="C19" t="s">
        <v>172</v>
      </c>
      <c r="D19" t="s">
        <v>191</v>
      </c>
    </row>
    <row r="20" spans="3:4" x14ac:dyDescent="0.25">
      <c r="C20" t="s">
        <v>157</v>
      </c>
      <c r="D20" t="s">
        <v>192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2CDD6D1B44EB42A7FA200D7579832C" ma:contentTypeVersion="0" ma:contentTypeDescription="Create a new document." ma:contentTypeScope="" ma:versionID="ae0d80384b8eeaa67a0447baad212a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2.xml><?xml version="1.0" encoding="utf-8"?>
<ds:datastoreItem xmlns:ds="http://schemas.openxmlformats.org/officeDocument/2006/customXml" ds:itemID="{029DAE54-0E85-43EA-939F-4A90DAECDD07}">
  <ds:schemaRefs>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8F2C213-C96E-4AA0-9B4E-231D27686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9</vt:i4>
      </vt:variant>
    </vt:vector>
  </HeadingPairs>
  <TitlesOfParts>
    <vt:vector size="13" baseType="lpstr">
      <vt:lpstr> PLAN NABAVE-TTIP</vt:lpstr>
      <vt:lpstr>Sheet1</vt:lpstr>
      <vt:lpstr>Uputa uz obrazac</vt:lpstr>
      <vt:lpstr>Sheet3</vt:lpstr>
      <vt:lpstr>građenje.životinje</vt:lpstr>
      <vt:lpstr>' PLAN NABAVE-TTIP'!Podrucje_ispisa</vt:lpstr>
      <vt:lpstr>sp.mehanizacija</vt:lpstr>
      <vt:lpstr>sp.ostalo</vt:lpstr>
      <vt:lpstr>sp.ostalo.oprema</vt:lpstr>
      <vt:lpstr>sp.uređenje</vt:lpstr>
      <vt:lpstr>životinje.gradnja</vt:lpstr>
      <vt:lpstr>životinje.građenje</vt:lpstr>
      <vt:lpstr>životinje.oprema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User</cp:lastModifiedBy>
  <cp:lastPrinted>2018-03-12T13:06:29Z</cp:lastPrinted>
  <dcterms:created xsi:type="dcterms:W3CDTF">2017-03-28T13:44:12Z</dcterms:created>
  <dcterms:modified xsi:type="dcterms:W3CDTF">2018-10-09T08:24:54Z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0x010100612CDD6D1B44EB42A7FA200D7579832C</vt:lpwstr>
  </property>
</Properties>
</file>